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Лист1!$2:$4</definedName>
    <definedName name="_xlnm.Print_Area" localSheetId="0">Лист1!$A$1:$S$177</definedName>
  </definedNames>
  <calcPr calcId="125725" iterate="1"/>
</workbook>
</file>

<file path=xl/calcChain.xml><?xml version="1.0" encoding="utf-8"?>
<calcChain xmlns="http://schemas.openxmlformats.org/spreadsheetml/2006/main">
  <c r="F40" i="1"/>
  <c r="J121"/>
  <c r="K122" s="1"/>
  <c r="E39"/>
  <c r="E85" l="1"/>
  <c r="E82"/>
  <c r="F86" s="1"/>
  <c r="J161"/>
  <c r="K162" s="1"/>
  <c r="J157"/>
  <c r="D32" l="1"/>
  <c r="E74" l="1"/>
  <c r="E70"/>
  <c r="F75" s="1"/>
  <c r="E62"/>
  <c r="F63" s="1"/>
  <c r="E59"/>
  <c r="J152"/>
  <c r="K153" s="1"/>
  <c r="J146"/>
  <c r="J141"/>
  <c r="K142" s="1"/>
  <c r="J137"/>
  <c r="J109" l="1"/>
  <c r="E51" l="1"/>
  <c r="E47"/>
  <c r="F52" s="1"/>
  <c r="E13" l="1"/>
  <c r="E27" l="1"/>
  <c r="J132" l="1"/>
  <c r="K133" s="1"/>
  <c r="J126"/>
  <c r="J103"/>
  <c r="J91"/>
  <c r="K104" l="1"/>
  <c r="E17"/>
  <c r="E11"/>
  <c r="K174" l="1"/>
  <c r="F18"/>
  <c r="M182"/>
  <c r="M181"/>
  <c r="S175" l="1"/>
  <c r="M183"/>
</calcChain>
</file>

<file path=xl/sharedStrings.xml><?xml version="1.0" encoding="utf-8"?>
<sst xmlns="http://schemas.openxmlformats.org/spreadsheetml/2006/main" count="2134" uniqueCount="176">
  <si>
    <t>значение целевого показателя</t>
  </si>
  <si>
    <t>План (Цп)</t>
  </si>
  <si>
    <t>Факт (Цф)</t>
  </si>
  <si>
    <t xml:space="preserve">ОБ </t>
  </si>
  <si>
    <t>ФБ</t>
  </si>
  <si>
    <t>Внб</t>
  </si>
  <si>
    <t>№ п/п</t>
  </si>
  <si>
    <t xml:space="preserve">СДцпа (b)=(Цфп/п)/(Цпп/п)
или
СДцпа(b)
=(Цпп/п)/(Цфп/п)
</t>
  </si>
  <si>
    <t>Степень достижения целевых показателей структурных элементов подпрограммы/ целей ГП</t>
  </si>
  <si>
    <t>Степень соответствия запланированному уровню затрат п/п, ГП</t>
  </si>
  <si>
    <t>Подпрограмма 3 «Информационные технологии и управление развитием отрасли»</t>
  </si>
  <si>
    <t>x</t>
  </si>
  <si>
    <t>Процессная часть</t>
  </si>
  <si>
    <t>Проектная часть</t>
  </si>
  <si>
    <t>2.</t>
  </si>
  <si>
    <t>4.</t>
  </si>
  <si>
    <t>I этап Оценка подпрограмм государственной программы</t>
  </si>
  <si>
    <t>Наименование подпрограммы, целевых показателей, структурных элементов</t>
  </si>
  <si>
    <t xml:space="preserve">Степень выполнения (невыполнения) структурных элементов п/п, ГП </t>
  </si>
  <si>
    <t xml:space="preserve">        СД цп п/п = k1*  (∑_(s=1)^A▒(СДцпsпчп/п)/пt)/A+                                                               (∑_(z=1)^B▒〖CДцпzпроц чп/п/п〗)/В
0,6*среднеарифмет. значение по 
показателям проектной части +
0,4* среднеарифметическое значение
по показателям процессной части
</t>
  </si>
  <si>
    <t>6.1.</t>
  </si>
  <si>
    <t xml:space="preserve">Для ГП среднеарифметоческое значение достижения 
целей ГП
</t>
  </si>
  <si>
    <t xml:space="preserve">СВсэ=(∑_(i=1)^z▒CВpi)/m
Степень выполнения результатов проекта/мероприятий процессной части расчитывается как среднеарифметическое значение по всем результатам проекта (мероприятия)
</t>
  </si>
  <si>
    <t xml:space="preserve">Плановое значение результата
(средне-арифметическое значение)
</t>
  </si>
  <si>
    <t xml:space="preserve">Фактическое значение результата
(средне-арифметическое значение
</t>
  </si>
  <si>
    <t xml:space="preserve">Степень выполнения СВсэп/п=
(СВП+СВпр)/2
</t>
  </si>
  <si>
    <t>Степень выполнения</t>
  </si>
  <si>
    <t xml:space="preserve">Рф/Рп
Фактические расходы к БА (в соответствии с ЗСО от 22.12.2023)
</t>
  </si>
  <si>
    <t xml:space="preserve">Рф/Рп
Фактические расходы к плановым расходам, предусмотренным в действующей редакции
</t>
  </si>
  <si>
    <t xml:space="preserve">ССузп/п=(∑_(i=1)^n▒Рфi/Рпi)/n или ССузп/п=(1+∑_(i=1)^(n-1)▒Рфi/Рпi)/n или
 ССузп/п=(2+∑_(i=1)^(n-2)▒Рфi/Рпi)/n
</t>
  </si>
  <si>
    <t>Оценка эффективности подпрограммы</t>
  </si>
  <si>
    <t>Оценка эффективности ГП</t>
  </si>
  <si>
    <t xml:space="preserve">ОЭ п/п = 0,5*СДцп п/п+0,3*ССузп/п+0,2*Свсэп/п
0,5*гр6+0,3*гр.16+0,2*гр. 10
</t>
  </si>
  <si>
    <t xml:space="preserve">ОЭ г/п=0,3*СДцг/п+0,3*СДцпп/п+0,2*ССузг/п+
0,2*Свсэг/п
0,3*гр.6.1+0,3*гр.6+0,2*гр 16+
0,2*гр10
</t>
  </si>
  <si>
    <t>ОЦЕНКА СТЕПЕНИ ДОСТИЖЕНИЯ ЦЕЛЕВЫХ ПОКАЗАТЕЛЕЙ ПОДПРОГРАММ</t>
  </si>
  <si>
    <t>Показатели проектной части</t>
  </si>
  <si>
    <t xml:space="preserve">Итого по показателям проектной части подпрограммы 1 (среднеарифметическое значение)
</t>
  </si>
  <si>
    <t>1.4.</t>
  </si>
  <si>
    <t>Показатели процессной части</t>
  </si>
  <si>
    <t xml:space="preserve">1.1. </t>
  </si>
  <si>
    <t>1.5.</t>
  </si>
  <si>
    <t xml:space="preserve">Итого по показателям процессной части подпрограммы 1 (среднеарифметическое значение)
</t>
  </si>
  <si>
    <t xml:space="preserve">Итого по показателям проектной части подпрограммы 2 (среднеарифметическое значение)
</t>
  </si>
  <si>
    <t>2.1.</t>
  </si>
  <si>
    <t>2.2.</t>
  </si>
  <si>
    <t>2.3.</t>
  </si>
  <si>
    <t>2.4.</t>
  </si>
  <si>
    <t xml:space="preserve">Итого по показателям процессной части подпрограммы 2 (среднеарифметическое значение)
</t>
  </si>
  <si>
    <t>3.1.</t>
  </si>
  <si>
    <t>3.2.</t>
  </si>
  <si>
    <t>3.3.</t>
  </si>
  <si>
    <t>3.4.</t>
  </si>
  <si>
    <t xml:space="preserve">Итого по показателям проектной части подпрограммы 3 (среднеарифметическое значение)
</t>
  </si>
  <si>
    <t xml:space="preserve">Итого по показателям процессной части подпрограммы 3 (среднеарифметическое значение)
</t>
  </si>
  <si>
    <t xml:space="preserve">Итого по показателям подпрограммы 1
</t>
  </si>
  <si>
    <t xml:space="preserve">Итого по показателям подпрограммы 2
</t>
  </si>
  <si>
    <t xml:space="preserve">Итого по показателям подпрограммы 3
</t>
  </si>
  <si>
    <t>ОЦЕНКА СТЕПЕНИ ВЫПОЛНЕНИЯ СТРУКТУРНЫХ ЭЛЕМЕНТОВ ПОДПРОГРАММ</t>
  </si>
  <si>
    <t xml:space="preserve">Итого по проектной части подпрограммы 1 (среднеарифметическое значение по всем РП)
</t>
  </si>
  <si>
    <t xml:space="preserve">Итого по процессной части подпрограммы 1 (среднеарифметическое значение по всем мероприятиям)
</t>
  </si>
  <si>
    <t xml:space="preserve">Итого по проектной части подпрограммы 2 (среднеарифметическое значение по всем РП)
</t>
  </si>
  <si>
    <t xml:space="preserve">Итого по процессной части подпрограммы 2 (среднеарифметическое значение по всем мероприятиям)
</t>
  </si>
  <si>
    <t xml:space="preserve">Итого по проектной части подпрограммы 3 (среднеарифметическое значение по всем РП)
</t>
  </si>
  <si>
    <t xml:space="preserve">Итого по процессной части подпрограммы 3 (среднеарифметическое значение по всем мероприятиям)
</t>
  </si>
  <si>
    <t>Иные безвомездные поступления целевой направленности</t>
  </si>
  <si>
    <t xml:space="preserve">ГВнбФ </t>
  </si>
  <si>
    <t xml:space="preserve">Итого по подпрограмме 1
</t>
  </si>
  <si>
    <t xml:space="preserve">Итого по подпрограмме 2
</t>
  </si>
  <si>
    <t xml:space="preserve">Итого по подпрограмме 3
</t>
  </si>
  <si>
    <t xml:space="preserve">1. </t>
  </si>
  <si>
    <t xml:space="preserve">3. </t>
  </si>
  <si>
    <t xml:space="preserve">5. </t>
  </si>
  <si>
    <t xml:space="preserve">Итого по целям ГП (среднеарифметическое значение)
</t>
  </si>
  <si>
    <t>Государственная программа</t>
  </si>
  <si>
    <t>ОЦЕНКА СТЕПЕНИ СООТВЕТСТВИЯ ЗАПЛАНИРОВАННОМУ УРОВНЮ ЗАТРАТ ГОСУДАРСТВЕННОЙ ПРОГРАММЫ</t>
  </si>
  <si>
    <t>ОЦЕНКА СТЕПЕНИ ВЫПОЛНЕНИЯ СТРУКТУРНЫХ ЭЛЕМЕНТОВ ГОСУДАРСТВЕННОЙ ПРОГРАММЫ</t>
  </si>
  <si>
    <t xml:space="preserve">Итого по показателям подпрограмм ГП (среднеарифметическое значение по показателям подпрограмм)
</t>
  </si>
  <si>
    <t xml:space="preserve">Итого по структурным элементам ГП (среднеарифметическое значение по подпрограммам)
</t>
  </si>
  <si>
    <t>ОЦЕНКА ЭФФЕКТИВНОСТИ ГОСУДАРСТВЕННОЙ ПРОГРАММЫ</t>
  </si>
  <si>
    <t>2.5.</t>
  </si>
  <si>
    <t>2.6.</t>
  </si>
  <si>
    <t>Подпрограмма 2 «Развитие и обеспечение сохранности сети автомобильных дорог Саратовской области»</t>
  </si>
  <si>
    <t>Доля протяженности дорожной сети городской агломерации, соответствующая нормативным требованиям к их транспортно-эксплуатационному состоянию</t>
  </si>
  <si>
    <t xml:space="preserve"> Количество размещенных автоматических пунктов весогабаритного контроля транспортных средств на автомобильных дорогах регионального или межмуниципального значения (нарастающим итогом) </t>
  </si>
  <si>
    <t xml:space="preserve">Доля отечественного оборудования (товаров, работ, услуг) в общем объеме закупок
</t>
  </si>
  <si>
    <t xml:space="preserve">Осуществлено строительство и реконструкция автомобильных дорог регионального или межмуниципального, местного значения (накопленным итогом)
</t>
  </si>
  <si>
    <t>Протяженность приведенных в нормативное состояние искусственных сооружений на автомобильных дорогах регионального или межмуниципального и местного значения (накопленным итогом)</t>
  </si>
  <si>
    <t xml:space="preserve">Осуществлены мероприятия по дорожной деятельности в отношении автомобильных дорог общего пользования местного значения и искусственных сооружений на них (Жасминка)
</t>
  </si>
  <si>
    <t xml:space="preserve">Прирост протяженности сети автомобильных дорог общего пользования регионального, межмуниципального и местного значения на территории Саратовской области в результате строительства новых автомобильных дорог, в том числе:
</t>
  </si>
  <si>
    <t xml:space="preserve">сети автомобильных дорог общего пользования регионального, межмуниципального значения
</t>
  </si>
  <si>
    <t xml:space="preserve">сети автомобильных дорог общего пользования местного значения (Ласточкино)
</t>
  </si>
  <si>
    <t>Прирост протяженности сети автомобильных дорог общего пользования регионального, межмуниципального и местного значения на территории Саратовской области,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дорог, в том числе:</t>
  </si>
  <si>
    <t>сети автомобильных дорог общего пользования регионального, межмуниципального значения</t>
  </si>
  <si>
    <t>сети автомобильных дорог общего пользования местного значения</t>
  </si>
  <si>
    <t xml:space="preserve">Протяженность отремонтированных искуссвенных сооружений </t>
  </si>
  <si>
    <t>Доля протяженности автомобильных дорог общего пользования регионального или межмуниципального, а также местного значения, соответствующих нормативным требованиям к транспортно-эксплуатационным показателям</t>
  </si>
  <si>
    <t>Прирост протяженности сети автомобильных дорог общего пользования местного значения на территории Саратовской области, соответствующая нормативным требованиям к транспортно-эксплуатационным показателям, в результате дорожной деятельности в границах населенных пунктов сельских поселений области</t>
  </si>
  <si>
    <t xml:space="preserve">Выполнены проектно-изыскательские, научно-исследовательские, опытно-конструкторские работы по объектам строительства и реконструкции на автомобильных дорогах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
</t>
  </si>
  <si>
    <t xml:space="preserve">Подпрограмма 1 «Модернизация и развитие транспортного комплекса Саратовской области»
</t>
  </si>
  <si>
    <t xml:space="preserve">1.2. </t>
  </si>
  <si>
    <t>1.3.</t>
  </si>
  <si>
    <t>Уровень технической обеспеченности информационных систем
и оборудования министерства транспорта и дорожного хозяйства области
(ежегодно)</t>
  </si>
  <si>
    <t>Повышение коэффициента выпуска подвижного состава городского наземного электрического транспорта (ежегодно)</t>
  </si>
  <si>
    <t>Наличие документации на строительство, реконструкцию, капитальный
ремонт и ремонт объектов инфраструктуры городского наземного
электрического транспорта, имеющих положительное заключение</t>
  </si>
  <si>
    <t>Подпрограмма 3 «Повышение безопасности дорожного движения в Саратовской области»</t>
  </si>
  <si>
    <t>Количество выносимых постановлений об административных правонарушениях, выявленных при помощи автоматизированной системы фотовидеофиксации нарушений правил дорожного движения</t>
  </si>
  <si>
    <t>Снижение количества лиц, погибших в результате дорожно-транспортных происшествий</t>
  </si>
  <si>
    <t>Региональный проект (программа) 1.1 в целях выполнения задач федерального
проекта «Развитие общественного транспорта»</t>
  </si>
  <si>
    <t>Мероприятие 1.2 «Обеспечение перевозок пассажиров речным транспортом»</t>
  </si>
  <si>
    <t xml:space="preserve">Мероприятие 1.3 «Обеспечение перевозок пассажиров автомобильным транспортом»
</t>
  </si>
  <si>
    <t>Мероприятие 1.4 «Обеспечение перевозок пассажиров железнодорожным
транспортом»</t>
  </si>
  <si>
    <t xml:space="preserve">Мероприятие 1.5 «Обеспечение организации транспортного обслуживания
населения на территории
области»
</t>
  </si>
  <si>
    <t xml:space="preserve">Мероприятие 1.6 «Модернизация и техническое обеспечение функционирования информационно-технологической инфраструктуры
министерства транспорта и дорожного хозяйства области»
</t>
  </si>
  <si>
    <t xml:space="preserve">Мероприятие 1.7 «Приобретение транспортными организациями области всех
видов и форм собственности пассажирского подвижного состава»
</t>
  </si>
  <si>
    <t>Мероприятие 1.9 «Обеспечение доступности воздушных перевозок пассажиров»</t>
  </si>
  <si>
    <t>Мероприятие 1.10 «Обновление наземного электрического транспорта для обеспечения организации транспортного обслуживания населения области»</t>
  </si>
  <si>
    <t>Мероприятие 1.14 «Обеспечение бесперебойного функционирования городского наземного электрического транспорта»</t>
  </si>
  <si>
    <t>Мероприятие 1.17 «Реализация крупных социально значимых проектов »</t>
  </si>
  <si>
    <t xml:space="preserve">Региональный проект 2.1 в целях выполнения задач федерального проекта «Региональная и местная дорожная сеть»
</t>
  </si>
  <si>
    <t>Региональный проект 2.2 в целях выполнения задач федерального проекта «Общесистемные меры развития дорожного хозяйства»</t>
  </si>
  <si>
    <t>Мероприятие 2.1 «Строительство и реконструкция автомобильных дорог общего пользования регионального и межмуниципального значения, мостов и мостовых переходов, находящихся в государственной собственности области, за счет средств областного дорожного фонда»</t>
  </si>
  <si>
    <t xml:space="preserve">Мероприятие 2.2 «Капитальный ремонт, ремонт и содержание автомобильных
дорог общего пользования регионального и межмуниципального значения, мостов и иных искусственных сооружений на них, находящихся в государственной 
</t>
  </si>
  <si>
    <t>Мероприятие 2.4 «Приобретение дорожной эксплуатационностроительной техники и другого имущества, необходимого для строительства, реконструкции, капитального ремонта, ремонта и содержания автомобильных
дорог общего пользования регионального или межмуниципального значения, за счет средств областного дорожного фонда»</t>
  </si>
  <si>
    <t xml:space="preserve">Мероприятие 2.23 «Выполнение мероприятий по ремонту автомобильных
дорог общего пользования местного значения в границах городских поселений области за счет средств областного дорожного фонда»
</t>
  </si>
  <si>
    <t>Мероприятие 2.27 «Приведение в нормативное состояние автомобильных
дорог общего пользования регионального и межмуниципального значения за счет средств областного дорожного фонда»</t>
  </si>
  <si>
    <t>Мероприятие 2.31 «Осуществление дорожной деятельности в отношении автомобильных дорог общего пользования местного значения в границах
населенных пунктов сельских поселений за счет средств областного дорожного фонда»</t>
  </si>
  <si>
    <t>Мероприятие 2.33 «Достижение целевых показателей, предусматривающих развитие и увеличение пропускной способности сети автомобильных дорог общего пользования местного значения за счет средств областного дорожного фонда»</t>
  </si>
  <si>
    <t xml:space="preserve">Мероприятие 2.35 «Капитальный ремонт, ремонт и содержание автомобильных дорог общего пользования местного значения за счет
средств областного дорожного фонда»
</t>
  </si>
  <si>
    <t xml:space="preserve">Мероприятие 3.1 «Обеспечение функционирования автоматической системы
фотовидеофиксации нарушений правил дорожного движения на территории
Саратовской области»
</t>
  </si>
  <si>
    <t>Мероприятие 3.2 «Комплексное развитие автоматизированных систем фиксации нарушений правил дорожного движения на территории Саратовской
области» за счет средств областного дорожного фонда»</t>
  </si>
  <si>
    <t xml:space="preserve">Мероприятие 3.3 «Обеспечение функционирования интеллектуальной транспортной системы на территории Саратовской области»
</t>
  </si>
  <si>
    <t xml:space="preserve">3.4. «Информационное сопровождение мероприятий в сфере повышения
безопасности дорожного движения»
</t>
  </si>
  <si>
    <t xml:space="preserve">Подпрограмма4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Саратовской области»
</t>
  </si>
  <si>
    <t>Мероприятие 4.1 «Внедрение единой многофункциональной навигационной геоинформационной платформы с последующей модернизацией существующей системы мониторинга пассажирских перевозок межмуниципального и пригородного сообщения регионального сетевого оператора в сфере навигационной деятельности»</t>
  </si>
  <si>
    <t>Мероприятие 4.2 «Проектирование и оснащение регионального навигационноинформационного центра Саратовской области»</t>
  </si>
  <si>
    <t xml:space="preserve">Итого по процессной части подпрограммы 4 (среднеарифметическое значение по всем мероприятиям)
</t>
  </si>
  <si>
    <t xml:space="preserve">Подпрограмма 5 «Развитие рынка газового моторного топлива в Саратовской области»
</t>
  </si>
  <si>
    <t xml:space="preserve">Мероприятие 5.1 «Приобретение пассажирского автомобильного транспорта,
работающего на газомоторном топливе»
</t>
  </si>
  <si>
    <t>Мероприятие 5.2 «Реализация мероприятий по развитию рынка газомоторного
топлива» (возмещение части затрат по строительству объектов заправки
транспортных средств природным газом)</t>
  </si>
  <si>
    <t>Мероприятие 5.3 «Перевод коммунальной техники на газомоторное топливо»</t>
  </si>
  <si>
    <t>Мероприятие 5.4 «Перевод пассажирского автомобильного транспорта на газомоторное топливо»</t>
  </si>
  <si>
    <t xml:space="preserve">Итого по процессной части подпрограммы 5 (среднеарифметическое значение по всем мероприятиям)
</t>
  </si>
  <si>
    <t xml:space="preserve">Итого по подпрограмме 5
</t>
  </si>
  <si>
    <t xml:space="preserve">Подпрограмма 4«Внедрение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Саратовской области»
</t>
  </si>
  <si>
    <t>Сокращение времени прибытия служб экстренного реагирования на территории Саратовской области, оборудованных системой ГЛОНАСС к месту происшествия (ежегодно)</t>
  </si>
  <si>
    <t>4.1.</t>
  </si>
  <si>
    <t>4.2.</t>
  </si>
  <si>
    <t xml:space="preserve">Итого по показателям процессной части подпрограммы 4 (среднеарифметическое значение)
</t>
  </si>
  <si>
    <t xml:space="preserve">Подпрограмма 5  «Развитие рынка газового моторного топлива в Саратовской области»
</t>
  </si>
  <si>
    <t>5.1.</t>
  </si>
  <si>
    <t>Доля пассажирских автотранспортных средств, использующих компримированный природный газ в качестве газомоторного топлива</t>
  </si>
  <si>
    <t>Доля коммунальной техники, переведенной на газомоторное топливо</t>
  </si>
  <si>
    <t>5.2.</t>
  </si>
  <si>
    <t xml:space="preserve">Итого по показателям процессной части подпрограммы 5 (среднеарифметическое значение)
</t>
  </si>
  <si>
    <t xml:space="preserve">Итого по показателям подпрограммы 5
</t>
  </si>
  <si>
    <t xml:space="preserve">Итого по показателям подпрограммы 4
</t>
  </si>
  <si>
    <t xml:space="preserve">Увеличение объемов транспортных услуг (ежегодно)
</t>
  </si>
  <si>
    <t xml:space="preserve">Доля протяженности автомобильных дорог общего пользования
регионального или межмуниципального значения, соответствующих
нормативным требованиям к транспортноэксплуатационному состоянию,
на 31 декабря отчетного года
</t>
  </si>
  <si>
    <t xml:space="preserve">Сокращение социального риска (число лиц, погибших в дорожно-транспортных происшествиях, на 100 тыс. населения)
</t>
  </si>
  <si>
    <t>Доля всех видов транспортных средств, осуществляющих перевозки пассажиров на территории области, подключенных к региональному навигационно-информационному центру Саратовской области, (ежегодно)</t>
  </si>
  <si>
    <t>Объем реализации природного газа в качестве моторного топлива (ежегодно)</t>
  </si>
  <si>
    <t>Мероприятие 2.34. «Капитальный ремонт и ремонт автомобильных дорог местного значения и искусственных сооружений на них в границах городских округов области, входящих в состав Саратовской агломерации, за счет средств областного дорожного фонда»</t>
  </si>
  <si>
    <t xml:space="preserve">РАСЧЕТ
оценки эффективности реализации государственной программы Саратовской области «Развитие транспортной сиситемы» за 2023 год
</t>
  </si>
  <si>
    <t>Количество пассажиров, перевозимых по территории области всеми видами пассажирского транспорта (ежегодно)</t>
  </si>
  <si>
    <t>Количество перевозимых городским наземным электрическим транспортом в рамках регионального проекта (программы) в целях выролнения задач федерального проекта "Развитие общественного транспорта" (ежегодно)</t>
  </si>
  <si>
    <t xml:space="preserve">Подпрограмма 6 "Развитие зарядной инфраструктуры для быстрой зарядки электрического автомобильного транспорта"
</t>
  </si>
  <si>
    <t>Мероприятие 6.1 "Закупка оборудования для развития зарядной инфраструктуры быстрой зарядки электрического автомобильного транспорта"</t>
  </si>
  <si>
    <t>Мероприятие 6.2 "Технологическое присоединение объектов зарядной инфраструктуры к электрическим сетям для развития зарядной инфраструктуры быстрой зарядки электрического автомобильного транспорт"</t>
  </si>
  <si>
    <t xml:space="preserve">Итого по процессной части подпрограммы 6 (среднеарифметическое значение по всем мероприятиям)
</t>
  </si>
  <si>
    <t xml:space="preserve">Итого по подпрограмме 6
</t>
  </si>
  <si>
    <t xml:space="preserve">Подпрограмма 6 "Развитие зарядной инфраструктуры для быстрой зарядки электрического автомобильного транспорта"
</t>
  </si>
  <si>
    <t>Количество введенных в эксплуатацию объектов зарядной инфраструктуры для быстрой зарядки электрического автомобильного транспорта (ежегодно)</t>
  </si>
  <si>
    <t xml:space="preserve">Итого по показателям подпрограммы 6
</t>
  </si>
  <si>
    <t xml:space="preserve">Итого по показателям процессной части подпрограммы 6 (среднеарифметическое значение)
</t>
  </si>
  <si>
    <t>Вывод: эффективность реализации государственной программы Саратовской области "Развитие транспортной системы" в 2023 году признается средняя (значение = 0,97).</t>
  </si>
  <si>
    <t xml:space="preserve">Мероприятие 2.14 «Решение неотложных задач по приведению в нормативное состояние автомобильных дорог местного значения городских поселений области за счет средств областного дорожного фонда»
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</si>
</sst>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#,##0.0"/>
    <numFmt numFmtId="165" formatCode="0.0"/>
    <numFmt numFmtId="166" formatCode="#,##0.00\ _₽"/>
  </numFmts>
  <fonts count="1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PT Astra Serif"/>
      <family val="1"/>
      <charset val="204"/>
    </font>
    <font>
      <b/>
      <sz val="11"/>
      <name val="PT Astra Serif"/>
      <family val="1"/>
      <charset val="204"/>
    </font>
    <font>
      <sz val="11"/>
      <name val="PT Astra Serif"/>
      <family val="1"/>
      <charset val="204"/>
    </font>
    <font>
      <sz val="8"/>
      <name val="PT Astra Serif"/>
      <family val="1"/>
      <charset val="204"/>
    </font>
    <font>
      <sz val="10"/>
      <name val="PT Astra Serif"/>
      <family val="1"/>
      <charset val="204"/>
    </font>
    <font>
      <b/>
      <sz val="11"/>
      <color rgb="FF0070C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2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2" fillId="2" borderId="1" xfId="0" applyFont="1" applyFill="1" applyBorder="1"/>
    <xf numFmtId="0" fontId="2" fillId="3" borderId="1" xfId="0" applyFont="1" applyFill="1" applyBorder="1"/>
    <xf numFmtId="0" fontId="2" fillId="4" borderId="0" xfId="0" applyFont="1" applyFill="1" applyBorder="1"/>
    <xf numFmtId="0" fontId="1" fillId="0" borderId="0" xfId="0" applyFont="1"/>
    <xf numFmtId="0" fontId="2" fillId="3" borderId="0" xfId="0" applyFont="1" applyFill="1"/>
    <xf numFmtId="0" fontId="2" fillId="0" borderId="0" xfId="0" applyFont="1" applyFill="1"/>
    <xf numFmtId="0" fontId="1" fillId="2" borderId="1" xfId="0" applyFont="1" applyFill="1" applyBorder="1"/>
    <xf numFmtId="0" fontId="1" fillId="4" borderId="0" xfId="0" applyFont="1" applyFill="1" applyBorder="1"/>
    <xf numFmtId="0" fontId="1" fillId="0" borderId="1" xfId="0" applyFont="1" applyBorder="1"/>
    <xf numFmtId="0" fontId="1" fillId="6" borderId="0" xfId="0" applyFont="1" applyFill="1" applyBorder="1"/>
    <xf numFmtId="0" fontId="1" fillId="3" borderId="1" xfId="0" applyFont="1" applyFill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justify" vertical="top" wrapText="1"/>
    </xf>
    <xf numFmtId="165" fontId="7" fillId="2" borderId="1" xfId="0" applyNumberFormat="1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2" fontId="8" fillId="3" borderId="1" xfId="0" applyNumberFormat="1" applyFont="1" applyFill="1" applyBorder="1" applyAlignment="1">
      <alignment horizontal="center" vertical="top" wrapText="1"/>
    </xf>
    <xf numFmtId="2" fontId="8" fillId="5" borderId="1" xfId="0" applyNumberFormat="1" applyFont="1" applyFill="1" applyBorder="1" applyAlignment="1">
      <alignment horizontal="center" vertical="top" wrapText="1"/>
    </xf>
    <xf numFmtId="2" fontId="7" fillId="5" borderId="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8" fillId="0" borderId="0" xfId="0" applyFont="1"/>
    <xf numFmtId="1" fontId="8" fillId="0" borderId="0" xfId="0" applyNumberFormat="1" applyFont="1"/>
    <xf numFmtId="0" fontId="8" fillId="0" borderId="0" xfId="0" applyFont="1" applyFill="1"/>
    <xf numFmtId="164" fontId="8" fillId="0" borderId="0" xfId="0" applyNumberFormat="1" applyFont="1" applyFill="1"/>
    <xf numFmtId="164" fontId="8" fillId="0" borderId="0" xfId="0" applyNumberFormat="1" applyFont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6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165" fontId="8" fillId="0" borderId="1" xfId="0" applyNumberFormat="1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top"/>
    </xf>
    <xf numFmtId="0" fontId="8" fillId="3" borderId="2" xfId="0" applyFont="1" applyFill="1" applyBorder="1" applyAlignment="1">
      <alignment horizontal="center" vertical="top" wrapText="1"/>
    </xf>
    <xf numFmtId="0" fontId="4" fillId="3" borderId="0" xfId="0" applyFont="1" applyFill="1"/>
    <xf numFmtId="2" fontId="7" fillId="2" borderId="1" xfId="0" applyNumberFormat="1" applyFont="1" applyFill="1" applyBorder="1" applyAlignment="1">
      <alignment horizontal="center" vertical="top" wrapText="1"/>
    </xf>
    <xf numFmtId="0" fontId="11" fillId="0" borderId="0" xfId="0" applyFont="1"/>
    <xf numFmtId="0" fontId="7" fillId="2" borderId="1" xfId="0" applyFont="1" applyFill="1" applyBorder="1" applyAlignment="1">
      <alignment vertical="top" wrapText="1"/>
    </xf>
    <xf numFmtId="0" fontId="5" fillId="0" borderId="0" xfId="0" applyFont="1"/>
    <xf numFmtId="0" fontId="2" fillId="5" borderId="0" xfId="0" applyFont="1" applyFill="1"/>
    <xf numFmtId="0" fontId="7" fillId="2" borderId="1" xfId="0" applyFont="1" applyFill="1" applyBorder="1" applyAlignment="1">
      <alignment horizontal="center" vertical="top" wrapText="1"/>
    </xf>
    <xf numFmtId="165" fontId="7" fillId="5" borderId="1" xfId="0" applyNumberFormat="1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center" vertical="top"/>
    </xf>
    <xf numFmtId="1" fontId="8" fillId="5" borderId="1" xfId="0" applyNumberFormat="1" applyFont="1" applyFill="1" applyBorder="1" applyAlignment="1">
      <alignment horizontal="center" vertical="top"/>
    </xf>
    <xf numFmtId="2" fontId="8" fillId="5" borderId="1" xfId="0" applyNumberFormat="1" applyFont="1" applyFill="1" applyBorder="1" applyAlignment="1">
      <alignment horizontal="center" vertical="top"/>
    </xf>
    <xf numFmtId="165" fontId="8" fillId="5" borderId="1" xfId="0" applyNumberFormat="1" applyFont="1" applyFill="1" applyBorder="1" applyAlignment="1">
      <alignment horizontal="center" vertical="top"/>
    </xf>
    <xf numFmtId="165" fontId="8" fillId="5" borderId="1" xfId="0" applyNumberFormat="1" applyFont="1" applyFill="1" applyBorder="1" applyAlignment="1">
      <alignment horizontal="center" vertical="top" wrapText="1"/>
    </xf>
    <xf numFmtId="2" fontId="7" fillId="5" borderId="1" xfId="0" applyNumberFormat="1" applyFont="1" applyFill="1" applyBorder="1" applyAlignment="1">
      <alignment horizontal="center" vertical="top"/>
    </xf>
    <xf numFmtId="16" fontId="8" fillId="5" borderId="1" xfId="0" applyNumberFormat="1" applyFont="1" applyFill="1" applyBorder="1" applyAlignment="1">
      <alignment horizontal="center" vertical="top" wrapText="1"/>
    </xf>
    <xf numFmtId="0" fontId="8" fillId="5" borderId="1" xfId="0" applyNumberFormat="1" applyFont="1" applyFill="1" applyBorder="1" applyAlignment="1">
      <alignment horizontal="center" vertical="top" wrapText="1"/>
    </xf>
    <xf numFmtId="2" fontId="7" fillId="5" borderId="1" xfId="0" applyNumberFormat="1" applyFont="1" applyFill="1" applyBorder="1" applyAlignment="1">
      <alignment horizontal="justify" vertical="top" wrapText="1"/>
    </xf>
    <xf numFmtId="166" fontId="8" fillId="5" borderId="1" xfId="0" applyNumberFormat="1" applyFont="1" applyFill="1" applyBorder="1" applyAlignment="1">
      <alignment horizontal="center" vertical="top" wrapText="1"/>
    </xf>
    <xf numFmtId="49" fontId="8" fillId="5" borderId="1" xfId="0" applyNumberFormat="1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center" wrapText="1"/>
    </xf>
    <xf numFmtId="44" fontId="10" fillId="5" borderId="1" xfId="1" applyNumberFormat="1" applyFont="1" applyFill="1" applyBorder="1" applyAlignment="1">
      <alignment horizontal="left" vertical="center" wrapText="1"/>
    </xf>
    <xf numFmtId="164" fontId="8" fillId="5" borderId="1" xfId="0" applyNumberFormat="1" applyFont="1" applyFill="1" applyBorder="1" applyAlignment="1">
      <alignment horizontal="center" vertical="top"/>
    </xf>
    <xf numFmtId="2" fontId="7" fillId="4" borderId="2" xfId="0" applyNumberFormat="1" applyFont="1" applyFill="1" applyBorder="1" applyAlignment="1">
      <alignment horizontal="center" vertical="top" wrapText="1"/>
    </xf>
    <xf numFmtId="2" fontId="7" fillId="4" borderId="3" xfId="0" applyNumberFormat="1" applyFont="1" applyFill="1" applyBorder="1" applyAlignment="1">
      <alignment horizontal="center" vertical="top" wrapText="1"/>
    </xf>
    <xf numFmtId="2" fontId="7" fillId="4" borderId="4" xfId="0" applyNumberFormat="1" applyFont="1" applyFill="1" applyBorder="1" applyAlignment="1">
      <alignment horizontal="center" vertical="top" wrapText="1"/>
    </xf>
    <xf numFmtId="2" fontId="7" fillId="3" borderId="2" xfId="0" applyNumberFormat="1" applyFont="1" applyFill="1" applyBorder="1" applyAlignment="1">
      <alignment horizontal="center" vertical="top" wrapText="1"/>
    </xf>
    <xf numFmtId="2" fontId="7" fillId="3" borderId="3" xfId="0" applyNumberFormat="1" applyFont="1" applyFill="1" applyBorder="1" applyAlignment="1">
      <alignment horizontal="center" vertical="top" wrapText="1"/>
    </xf>
    <xf numFmtId="2" fontId="7" fillId="3" borderId="4" xfId="0" applyNumberFormat="1" applyFont="1" applyFill="1" applyBorder="1" applyAlignment="1">
      <alignment horizontal="center" vertical="top" wrapText="1"/>
    </xf>
    <xf numFmtId="2" fontId="8" fillId="5" borderId="5" xfId="0" applyNumberFormat="1" applyFont="1" applyFill="1" applyBorder="1" applyAlignment="1">
      <alignment horizontal="center" vertical="top" wrapText="1"/>
    </xf>
    <xf numFmtId="2" fontId="8" fillId="5" borderId="11" xfId="0" applyNumberFormat="1" applyFont="1" applyFill="1" applyBorder="1" applyAlignment="1">
      <alignment horizontal="center" vertical="top" wrapText="1"/>
    </xf>
    <xf numFmtId="2" fontId="8" fillId="5" borderId="6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2" fontId="8" fillId="0" borderId="8" xfId="0" applyNumberFormat="1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left" vertical="top" wrapText="1"/>
    </xf>
    <xf numFmtId="2" fontId="7" fillId="5" borderId="2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M183"/>
  <sheetViews>
    <sheetView tabSelected="1" topLeftCell="B1" zoomScale="70" zoomScaleNormal="70" zoomScaleSheetLayoutView="100" workbookViewId="0">
      <pane xSplit="4" ySplit="4" topLeftCell="F5" activePane="bottomRight" state="frozen"/>
      <selection activeCell="B1" sqref="B1"/>
      <selection pane="topRight" activeCell="F1" sqref="F1"/>
      <selection pane="bottomLeft" activeCell="B5" sqref="B5"/>
      <selection pane="bottomRight" activeCell="S13" sqref="S13"/>
    </sheetView>
  </sheetViews>
  <sheetFormatPr defaultRowHeight="15" outlineLevelRow="1"/>
  <cols>
    <col min="1" max="1" width="7.28515625" style="30" customWidth="1"/>
    <col min="2" max="2" width="72.5703125" style="30" customWidth="1"/>
    <col min="3" max="4" width="9.7109375" style="31" customWidth="1"/>
    <col min="5" max="5" width="12.28515625" style="31" customWidth="1"/>
    <col min="6" max="6" width="19.7109375" style="32" customWidth="1"/>
    <col min="7" max="7" width="17.28515625" style="32" customWidth="1"/>
    <col min="8" max="8" width="13" style="33" customWidth="1"/>
    <col min="9" max="10" width="12" style="33" customWidth="1"/>
    <col min="11" max="11" width="12.85546875" style="31" customWidth="1"/>
    <col min="12" max="12" width="13.140625" style="33" customWidth="1"/>
    <col min="13" max="13" width="12.5703125" style="33" customWidth="1"/>
    <col min="14" max="15" width="12.5703125" style="31" customWidth="1"/>
    <col min="16" max="16" width="13.42578125" style="33" customWidth="1"/>
    <col min="17" max="19" width="17.7109375" style="33" customWidth="1"/>
  </cols>
  <sheetData>
    <row r="1" spans="1:611" ht="36" customHeight="1">
      <c r="A1" s="97" t="s">
        <v>162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611" ht="16.5" customHeight="1">
      <c r="A2" s="86" t="s">
        <v>6</v>
      </c>
      <c r="B2" s="86" t="s">
        <v>17</v>
      </c>
      <c r="C2" s="89" t="s">
        <v>8</v>
      </c>
      <c r="D2" s="90"/>
      <c r="E2" s="90"/>
      <c r="F2" s="90"/>
      <c r="G2" s="91"/>
      <c r="H2" s="94" t="s">
        <v>18</v>
      </c>
      <c r="I2" s="95"/>
      <c r="J2" s="95"/>
      <c r="K2" s="96"/>
      <c r="L2" s="106" t="s">
        <v>9</v>
      </c>
      <c r="M2" s="107"/>
      <c r="N2" s="107"/>
      <c r="O2" s="107"/>
      <c r="P2" s="107"/>
      <c r="Q2" s="108"/>
      <c r="R2" s="37" t="s">
        <v>30</v>
      </c>
      <c r="S2" s="37" t="s">
        <v>31</v>
      </c>
    </row>
    <row r="3" spans="1:611" ht="16.5" customHeight="1">
      <c r="A3" s="86"/>
      <c r="B3" s="86"/>
      <c r="C3" s="86" t="s">
        <v>0</v>
      </c>
      <c r="D3" s="86"/>
      <c r="E3" s="87" t="s">
        <v>7</v>
      </c>
      <c r="F3" s="87" t="s">
        <v>19</v>
      </c>
      <c r="G3" s="92" t="s">
        <v>21</v>
      </c>
      <c r="H3" s="104" t="s">
        <v>22</v>
      </c>
      <c r="I3" s="104"/>
      <c r="J3" s="105"/>
      <c r="K3" s="92" t="s">
        <v>25</v>
      </c>
      <c r="L3" s="37" t="s">
        <v>3</v>
      </c>
      <c r="M3" s="37" t="s">
        <v>4</v>
      </c>
      <c r="N3" s="37" t="s">
        <v>64</v>
      </c>
      <c r="O3" s="37" t="s">
        <v>65</v>
      </c>
      <c r="P3" s="36" t="s">
        <v>5</v>
      </c>
      <c r="Q3" s="104" t="s">
        <v>29</v>
      </c>
      <c r="R3" s="104" t="s">
        <v>32</v>
      </c>
      <c r="S3" s="104" t="s">
        <v>33</v>
      </c>
    </row>
    <row r="4" spans="1:611" ht="72" customHeight="1">
      <c r="A4" s="86"/>
      <c r="B4" s="86"/>
      <c r="C4" s="36" t="s">
        <v>1</v>
      </c>
      <c r="D4" s="36" t="s">
        <v>2</v>
      </c>
      <c r="E4" s="88"/>
      <c r="F4" s="88"/>
      <c r="G4" s="93"/>
      <c r="H4" s="37" t="s">
        <v>23</v>
      </c>
      <c r="I4" s="37" t="s">
        <v>24</v>
      </c>
      <c r="J4" s="37" t="s">
        <v>26</v>
      </c>
      <c r="K4" s="110"/>
      <c r="L4" s="101" t="s">
        <v>27</v>
      </c>
      <c r="M4" s="103"/>
      <c r="N4" s="102"/>
      <c r="O4" s="101" t="s">
        <v>28</v>
      </c>
      <c r="P4" s="102"/>
      <c r="Q4" s="109"/>
      <c r="R4" s="109"/>
      <c r="S4" s="109"/>
    </row>
    <row r="5" spans="1:611" s="3" customFormat="1" ht="15" customHeight="1">
      <c r="A5" s="39">
        <v>1</v>
      </c>
      <c r="B5" s="39">
        <v>2</v>
      </c>
      <c r="C5" s="39">
        <v>3</v>
      </c>
      <c r="D5" s="39">
        <v>4</v>
      </c>
      <c r="E5" s="17">
        <v>5</v>
      </c>
      <c r="F5" s="16">
        <v>6</v>
      </c>
      <c r="G5" s="38" t="s">
        <v>20</v>
      </c>
      <c r="H5" s="18">
        <v>7</v>
      </c>
      <c r="I5" s="18">
        <v>8</v>
      </c>
      <c r="J5" s="18">
        <v>9</v>
      </c>
      <c r="K5" s="16">
        <v>10</v>
      </c>
      <c r="L5" s="18">
        <v>11</v>
      </c>
      <c r="M5" s="18">
        <v>12</v>
      </c>
      <c r="N5" s="16">
        <v>13</v>
      </c>
      <c r="O5" s="16">
        <v>14</v>
      </c>
      <c r="P5" s="18">
        <v>15</v>
      </c>
      <c r="Q5" s="18">
        <v>16</v>
      </c>
      <c r="R5" s="18">
        <v>17</v>
      </c>
      <c r="S5" s="18">
        <v>18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</row>
    <row r="6" spans="1:611" ht="19.5" customHeight="1">
      <c r="A6" s="111" t="s">
        <v>16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112"/>
    </row>
    <row r="7" spans="1:611" ht="19.5" customHeight="1">
      <c r="A7" s="40"/>
      <c r="B7" s="80" t="s">
        <v>34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2"/>
    </row>
    <row r="8" spans="1:611" s="9" customFormat="1" ht="20.25" customHeight="1">
      <c r="A8" s="45"/>
      <c r="B8" s="98" t="s">
        <v>98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100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</row>
    <row r="9" spans="1:611" s="12" customFormat="1" ht="15.75" customHeight="1">
      <c r="A9" s="19"/>
      <c r="B9" s="71" t="s">
        <v>35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3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</row>
    <row r="10" spans="1:611" s="1" customFormat="1" ht="51.75" customHeight="1">
      <c r="A10" s="54" t="s">
        <v>39</v>
      </c>
      <c r="B10" s="55" t="s">
        <v>164</v>
      </c>
      <c r="C10" s="56">
        <v>7250.4</v>
      </c>
      <c r="D10" s="59">
        <v>7754</v>
      </c>
      <c r="E10" s="58">
        <v>1</v>
      </c>
      <c r="F10" s="21" t="s">
        <v>11</v>
      </c>
      <c r="G10" s="21" t="s">
        <v>11</v>
      </c>
      <c r="H10" s="21" t="s">
        <v>11</v>
      </c>
      <c r="I10" s="21" t="s">
        <v>11</v>
      </c>
      <c r="J10" s="21" t="s">
        <v>11</v>
      </c>
      <c r="K10" s="21" t="s">
        <v>11</v>
      </c>
      <c r="L10" s="21" t="s">
        <v>11</v>
      </c>
      <c r="M10" s="21" t="s">
        <v>11</v>
      </c>
      <c r="N10" s="21" t="s">
        <v>11</v>
      </c>
      <c r="O10" s="21" t="s">
        <v>11</v>
      </c>
      <c r="P10" s="21" t="s">
        <v>11</v>
      </c>
      <c r="Q10" s="21" t="s">
        <v>11</v>
      </c>
      <c r="R10" s="21" t="s">
        <v>11</v>
      </c>
      <c r="S10" s="21" t="s">
        <v>11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</row>
    <row r="11" spans="1:611" s="5" customFormat="1" ht="33" customHeight="1">
      <c r="A11" s="28"/>
      <c r="B11" s="64" t="s">
        <v>36</v>
      </c>
      <c r="C11" s="53" t="s">
        <v>11</v>
      </c>
      <c r="D11" s="53" t="s">
        <v>11</v>
      </c>
      <c r="E11" s="61">
        <f>AVERAGE(E10:E10)</f>
        <v>1</v>
      </c>
      <c r="F11" s="24" t="s">
        <v>11</v>
      </c>
      <c r="G11" s="24" t="s">
        <v>11</v>
      </c>
      <c r="H11" s="24" t="s">
        <v>11</v>
      </c>
      <c r="I11" s="24" t="s">
        <v>11</v>
      </c>
      <c r="J11" s="24" t="s">
        <v>11</v>
      </c>
      <c r="K11" s="24" t="s">
        <v>11</v>
      </c>
      <c r="L11" s="24" t="s">
        <v>11</v>
      </c>
      <c r="M11" s="24" t="s">
        <v>11</v>
      </c>
      <c r="N11" s="24" t="s">
        <v>11</v>
      </c>
      <c r="O11" s="24" t="s">
        <v>11</v>
      </c>
      <c r="P11" s="24" t="s">
        <v>11</v>
      </c>
      <c r="Q11" s="24" t="s">
        <v>11</v>
      </c>
      <c r="R11" s="24" t="s">
        <v>11</v>
      </c>
      <c r="S11" s="24" t="s">
        <v>11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</row>
    <row r="12" spans="1:611" s="14" customFormat="1" ht="15.75" customHeight="1">
      <c r="A12" s="19"/>
      <c r="B12" s="71" t="s">
        <v>38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</row>
    <row r="13" spans="1:611" s="8" customFormat="1" ht="61.5" customHeight="1">
      <c r="A13" s="41" t="s">
        <v>99</v>
      </c>
      <c r="B13" s="55" t="s">
        <v>163</v>
      </c>
      <c r="C13" s="59">
        <v>175.2</v>
      </c>
      <c r="D13" s="59">
        <v>138.30000000000001</v>
      </c>
      <c r="E13" s="58">
        <f>D13/C13</f>
        <v>0.78938356164383572</v>
      </c>
      <c r="F13" s="21" t="s">
        <v>11</v>
      </c>
      <c r="G13" s="21" t="s">
        <v>11</v>
      </c>
      <c r="H13" s="21" t="s">
        <v>11</v>
      </c>
      <c r="I13" s="21" t="s">
        <v>11</v>
      </c>
      <c r="J13" s="21" t="s">
        <v>11</v>
      </c>
      <c r="K13" s="21" t="s">
        <v>11</v>
      </c>
      <c r="L13" s="21" t="s">
        <v>11</v>
      </c>
      <c r="M13" s="21" t="s">
        <v>11</v>
      </c>
      <c r="N13" s="21" t="s">
        <v>11</v>
      </c>
      <c r="O13" s="21" t="s">
        <v>11</v>
      </c>
      <c r="P13" s="21" t="s">
        <v>11</v>
      </c>
      <c r="Q13" s="21" t="s">
        <v>11</v>
      </c>
      <c r="R13" s="21" t="s">
        <v>11</v>
      </c>
      <c r="S13" s="21" t="s">
        <v>11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</row>
    <row r="14" spans="1:611" s="8" customFormat="1" ht="48" customHeight="1">
      <c r="A14" s="41" t="s">
        <v>100</v>
      </c>
      <c r="B14" s="55" t="s">
        <v>101</v>
      </c>
      <c r="C14" s="59">
        <v>98</v>
      </c>
      <c r="D14" s="59">
        <v>98</v>
      </c>
      <c r="E14" s="58">
        <v>1</v>
      </c>
      <c r="F14" s="21" t="s">
        <v>11</v>
      </c>
      <c r="G14" s="21" t="s">
        <v>11</v>
      </c>
      <c r="H14" s="21" t="s">
        <v>11</v>
      </c>
      <c r="I14" s="21" t="s">
        <v>11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11</v>
      </c>
      <c r="O14" s="21" t="s">
        <v>11</v>
      </c>
      <c r="P14" s="21" t="s">
        <v>11</v>
      </c>
      <c r="Q14" s="21" t="s">
        <v>11</v>
      </c>
      <c r="R14" s="21" t="s">
        <v>11</v>
      </c>
      <c r="S14" s="21" t="s">
        <v>11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</row>
    <row r="15" spans="1:611" s="8" customFormat="1" ht="32.25" customHeight="1">
      <c r="A15" s="41" t="s">
        <v>37</v>
      </c>
      <c r="B15" s="55" t="s">
        <v>102</v>
      </c>
      <c r="C15" s="59">
        <v>56</v>
      </c>
      <c r="D15" s="59">
        <v>56</v>
      </c>
      <c r="E15" s="58">
        <v>1</v>
      </c>
      <c r="F15" s="21" t="s">
        <v>11</v>
      </c>
      <c r="G15" s="21" t="s">
        <v>11</v>
      </c>
      <c r="H15" s="21" t="s">
        <v>11</v>
      </c>
      <c r="I15" s="21" t="s">
        <v>11</v>
      </c>
      <c r="J15" s="21" t="s">
        <v>11</v>
      </c>
      <c r="K15" s="21" t="s">
        <v>11</v>
      </c>
      <c r="L15" s="21" t="s">
        <v>11</v>
      </c>
      <c r="M15" s="21" t="s">
        <v>11</v>
      </c>
      <c r="N15" s="21" t="s">
        <v>11</v>
      </c>
      <c r="O15" s="21" t="s">
        <v>11</v>
      </c>
      <c r="P15" s="21" t="s">
        <v>11</v>
      </c>
      <c r="Q15" s="21" t="s">
        <v>11</v>
      </c>
      <c r="R15" s="21" t="s">
        <v>11</v>
      </c>
      <c r="S15" s="21" t="s">
        <v>11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</row>
    <row r="16" spans="1:611" s="8" customFormat="1" ht="47.25" customHeight="1">
      <c r="A16" s="54" t="s">
        <v>40</v>
      </c>
      <c r="B16" s="55" t="s">
        <v>103</v>
      </c>
      <c r="C16" s="59">
        <v>2</v>
      </c>
      <c r="D16" s="59">
        <v>2</v>
      </c>
      <c r="E16" s="58">
        <v>1</v>
      </c>
      <c r="F16" s="21" t="s">
        <v>11</v>
      </c>
      <c r="G16" s="21" t="s">
        <v>11</v>
      </c>
      <c r="H16" s="21" t="s">
        <v>11</v>
      </c>
      <c r="I16" s="21" t="s">
        <v>11</v>
      </c>
      <c r="J16" s="21" t="s">
        <v>11</v>
      </c>
      <c r="K16" s="21" t="s">
        <v>11</v>
      </c>
      <c r="L16" s="21" t="s">
        <v>11</v>
      </c>
      <c r="M16" s="21" t="s">
        <v>11</v>
      </c>
      <c r="N16" s="21" t="s">
        <v>11</v>
      </c>
      <c r="O16" s="21" t="s">
        <v>11</v>
      </c>
      <c r="P16" s="21" t="s">
        <v>11</v>
      </c>
      <c r="Q16" s="21" t="s">
        <v>11</v>
      </c>
      <c r="R16" s="21" t="s">
        <v>11</v>
      </c>
      <c r="S16" s="21" t="s">
        <v>11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</row>
    <row r="17" spans="1:611" s="11" customFormat="1" ht="33" customHeight="1">
      <c r="A17" s="28"/>
      <c r="B17" s="64" t="s">
        <v>41</v>
      </c>
      <c r="C17" s="53" t="s">
        <v>11</v>
      </c>
      <c r="D17" s="53" t="s">
        <v>11</v>
      </c>
      <c r="E17" s="61">
        <f>AVERAGE(E13:E16)</f>
        <v>0.94734589041095896</v>
      </c>
      <c r="F17" s="53" t="s">
        <v>11</v>
      </c>
      <c r="G17" s="24" t="s">
        <v>11</v>
      </c>
      <c r="H17" s="24" t="s">
        <v>11</v>
      </c>
      <c r="I17" s="24" t="s">
        <v>11</v>
      </c>
      <c r="J17" s="24" t="s">
        <v>11</v>
      </c>
      <c r="K17" s="24" t="s">
        <v>11</v>
      </c>
      <c r="L17" s="24" t="s">
        <v>11</v>
      </c>
      <c r="M17" s="24" t="s">
        <v>11</v>
      </c>
      <c r="N17" s="24" t="s">
        <v>11</v>
      </c>
      <c r="O17" s="24" t="s">
        <v>11</v>
      </c>
      <c r="P17" s="24" t="s">
        <v>11</v>
      </c>
      <c r="Q17" s="24" t="s">
        <v>11</v>
      </c>
      <c r="R17" s="24" t="s">
        <v>11</v>
      </c>
      <c r="S17" s="24" t="s">
        <v>11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</row>
    <row r="18" spans="1:611" s="11" customFormat="1" ht="33" customHeight="1">
      <c r="A18" s="28"/>
      <c r="B18" s="64" t="s">
        <v>54</v>
      </c>
      <c r="C18" s="53" t="s">
        <v>11</v>
      </c>
      <c r="D18" s="53" t="s">
        <v>11</v>
      </c>
      <c r="E18" s="53" t="s">
        <v>11</v>
      </c>
      <c r="F18" s="29">
        <f>(0.6*E11)+(0.4*E17)</f>
        <v>0.97893835616438363</v>
      </c>
      <c r="G18" s="24" t="s">
        <v>11</v>
      </c>
      <c r="H18" s="24" t="s">
        <v>11</v>
      </c>
      <c r="I18" s="24" t="s">
        <v>11</v>
      </c>
      <c r="J18" s="24" t="s">
        <v>11</v>
      </c>
      <c r="K18" s="24" t="s">
        <v>11</v>
      </c>
      <c r="L18" s="24" t="s">
        <v>11</v>
      </c>
      <c r="M18" s="24" t="s">
        <v>11</v>
      </c>
      <c r="N18" s="24" t="s">
        <v>11</v>
      </c>
      <c r="O18" s="24" t="s">
        <v>11</v>
      </c>
      <c r="P18" s="24" t="s">
        <v>11</v>
      </c>
      <c r="Q18" s="24" t="s">
        <v>11</v>
      </c>
      <c r="R18" s="24" t="s">
        <v>11</v>
      </c>
      <c r="S18" s="24" t="s">
        <v>11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</row>
    <row r="19" spans="1:611" s="6" customFormat="1" ht="19.5" customHeight="1">
      <c r="A19" s="27"/>
      <c r="B19" s="74" t="s">
        <v>81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6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</row>
    <row r="20" spans="1:611" s="7" customFormat="1" ht="16.5" customHeight="1">
      <c r="A20" s="19"/>
      <c r="B20" s="71" t="s">
        <v>35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3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</row>
    <row r="21" spans="1:611" s="13" customFormat="1" ht="34.5" customHeight="1">
      <c r="A21" s="54" t="s">
        <v>43</v>
      </c>
      <c r="B21" s="68" t="s">
        <v>82</v>
      </c>
      <c r="C21" s="59">
        <v>88.92</v>
      </c>
      <c r="D21" s="59">
        <v>89.74</v>
      </c>
      <c r="E21" s="58">
        <v>1</v>
      </c>
      <c r="F21" s="21" t="s">
        <v>11</v>
      </c>
      <c r="G21" s="21" t="s">
        <v>11</v>
      </c>
      <c r="H21" s="21" t="s">
        <v>11</v>
      </c>
      <c r="I21" s="21" t="s">
        <v>11</v>
      </c>
      <c r="J21" s="21" t="s">
        <v>11</v>
      </c>
      <c r="K21" s="21" t="s">
        <v>11</v>
      </c>
      <c r="L21" s="21" t="s">
        <v>11</v>
      </c>
      <c r="M21" s="21" t="s">
        <v>11</v>
      </c>
      <c r="N21" s="21" t="s">
        <v>11</v>
      </c>
      <c r="O21" s="21" t="s">
        <v>11</v>
      </c>
      <c r="P21" s="21" t="s">
        <v>11</v>
      </c>
      <c r="Q21" s="21" t="s">
        <v>11</v>
      </c>
      <c r="R21" s="21" t="s">
        <v>11</v>
      </c>
      <c r="S21" s="21" t="s">
        <v>11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</row>
    <row r="22" spans="1:611" s="13" customFormat="1" ht="40.5" customHeight="1">
      <c r="A22" s="54" t="s">
        <v>44</v>
      </c>
      <c r="B22" s="68" t="s">
        <v>83</v>
      </c>
      <c r="C22" s="57">
        <v>4</v>
      </c>
      <c r="D22" s="57">
        <v>4</v>
      </c>
      <c r="E22" s="58">
        <v>1</v>
      </c>
      <c r="F22" s="21" t="s">
        <v>11</v>
      </c>
      <c r="G22" s="21" t="s">
        <v>11</v>
      </c>
      <c r="H22" s="21" t="s">
        <v>11</v>
      </c>
      <c r="I22" s="21" t="s">
        <v>11</v>
      </c>
      <c r="J22" s="21" t="s">
        <v>11</v>
      </c>
      <c r="K22" s="21" t="s">
        <v>11</v>
      </c>
      <c r="L22" s="21" t="s">
        <v>11</v>
      </c>
      <c r="M22" s="21" t="s">
        <v>11</v>
      </c>
      <c r="N22" s="21" t="s">
        <v>11</v>
      </c>
      <c r="O22" s="21" t="s">
        <v>11</v>
      </c>
      <c r="P22" s="21" t="s">
        <v>11</v>
      </c>
      <c r="Q22" s="21" t="s">
        <v>11</v>
      </c>
      <c r="R22" s="21" t="s">
        <v>11</v>
      </c>
      <c r="S22" s="21" t="s">
        <v>11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</row>
    <row r="23" spans="1:611" s="13" customFormat="1" ht="25.5" customHeight="1">
      <c r="A23" s="54" t="s">
        <v>45</v>
      </c>
      <c r="B23" s="68" t="s">
        <v>84</v>
      </c>
      <c r="C23" s="59">
        <v>66</v>
      </c>
      <c r="D23" s="59">
        <v>100</v>
      </c>
      <c r="E23" s="58">
        <v>1</v>
      </c>
      <c r="F23" s="21" t="s">
        <v>11</v>
      </c>
      <c r="G23" s="21" t="s">
        <v>11</v>
      </c>
      <c r="H23" s="21" t="s">
        <v>11</v>
      </c>
      <c r="I23" s="21" t="s">
        <v>11</v>
      </c>
      <c r="J23" s="21" t="s">
        <v>11</v>
      </c>
      <c r="K23" s="21" t="s">
        <v>11</v>
      </c>
      <c r="L23" s="21" t="s">
        <v>11</v>
      </c>
      <c r="M23" s="21" t="s">
        <v>11</v>
      </c>
      <c r="N23" s="21" t="s">
        <v>11</v>
      </c>
      <c r="O23" s="21" t="s">
        <v>11</v>
      </c>
      <c r="P23" s="21" t="s">
        <v>11</v>
      </c>
      <c r="Q23" s="21" t="s">
        <v>11</v>
      </c>
      <c r="R23" s="21" t="s">
        <v>11</v>
      </c>
      <c r="S23" s="21" t="s">
        <v>11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</row>
    <row r="24" spans="1:611" s="13" customFormat="1" ht="37.5" customHeight="1">
      <c r="A24" s="63" t="s">
        <v>46</v>
      </c>
      <c r="B24" s="68" t="s">
        <v>85</v>
      </c>
      <c r="C24" s="59">
        <v>1.1599999999999999</v>
      </c>
      <c r="D24" s="59">
        <v>1.1599999999999999</v>
      </c>
      <c r="E24" s="58">
        <v>1</v>
      </c>
      <c r="F24" s="21" t="s">
        <v>11</v>
      </c>
      <c r="G24" s="21" t="s">
        <v>11</v>
      </c>
      <c r="H24" s="21" t="s">
        <v>11</v>
      </c>
      <c r="I24" s="21" t="s">
        <v>11</v>
      </c>
      <c r="J24" s="21" t="s">
        <v>11</v>
      </c>
      <c r="K24" s="21" t="s">
        <v>11</v>
      </c>
      <c r="L24" s="21" t="s">
        <v>11</v>
      </c>
      <c r="M24" s="21" t="s">
        <v>11</v>
      </c>
      <c r="N24" s="21" t="s">
        <v>11</v>
      </c>
      <c r="O24" s="21" t="s">
        <v>11</v>
      </c>
      <c r="P24" s="21" t="s">
        <v>11</v>
      </c>
      <c r="Q24" s="21" t="s">
        <v>11</v>
      </c>
      <c r="R24" s="21" t="s">
        <v>11</v>
      </c>
      <c r="S24" s="21" t="s">
        <v>11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</row>
    <row r="25" spans="1:611" s="13" customFormat="1" ht="47.25" customHeight="1">
      <c r="A25" s="65" t="s">
        <v>79</v>
      </c>
      <c r="B25" s="68" t="s">
        <v>86</v>
      </c>
      <c r="C25" s="59">
        <v>3.46</v>
      </c>
      <c r="D25" s="59">
        <v>3.766</v>
      </c>
      <c r="E25" s="58">
        <v>1</v>
      </c>
      <c r="F25" s="21" t="s">
        <v>11</v>
      </c>
      <c r="G25" s="21" t="s">
        <v>11</v>
      </c>
      <c r="H25" s="21" t="s">
        <v>11</v>
      </c>
      <c r="I25" s="21" t="s">
        <v>11</v>
      </c>
      <c r="J25" s="21" t="s">
        <v>11</v>
      </c>
      <c r="K25" s="21" t="s">
        <v>11</v>
      </c>
      <c r="L25" s="21" t="s">
        <v>11</v>
      </c>
      <c r="M25" s="21" t="s">
        <v>11</v>
      </c>
      <c r="N25" s="21" t="s">
        <v>11</v>
      </c>
      <c r="O25" s="21" t="s">
        <v>11</v>
      </c>
      <c r="P25" s="21" t="s">
        <v>11</v>
      </c>
      <c r="Q25" s="21" t="s">
        <v>11</v>
      </c>
      <c r="R25" s="21" t="s">
        <v>11</v>
      </c>
      <c r="S25" s="21" t="s">
        <v>11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</row>
    <row r="26" spans="1:611" s="13" customFormat="1" ht="47.25" customHeight="1">
      <c r="A26" s="65" t="s">
        <v>80</v>
      </c>
      <c r="B26" s="68" t="s">
        <v>87</v>
      </c>
      <c r="C26" s="57">
        <v>1</v>
      </c>
      <c r="D26" s="57">
        <v>1</v>
      </c>
      <c r="E26" s="58">
        <v>1</v>
      </c>
      <c r="F26" s="21" t="s">
        <v>11</v>
      </c>
      <c r="G26" s="21" t="s">
        <v>11</v>
      </c>
      <c r="H26" s="21" t="s">
        <v>11</v>
      </c>
      <c r="I26" s="21" t="s">
        <v>11</v>
      </c>
      <c r="J26" s="21" t="s">
        <v>11</v>
      </c>
      <c r="K26" s="21" t="s">
        <v>11</v>
      </c>
      <c r="L26" s="21" t="s">
        <v>11</v>
      </c>
      <c r="M26" s="21" t="s">
        <v>11</v>
      </c>
      <c r="N26" s="21" t="s">
        <v>11</v>
      </c>
      <c r="O26" s="21" t="s">
        <v>11</v>
      </c>
      <c r="P26" s="21" t="s">
        <v>11</v>
      </c>
      <c r="Q26" s="21" t="s">
        <v>11</v>
      </c>
      <c r="R26" s="21" t="s">
        <v>11</v>
      </c>
      <c r="S26" s="21" t="s">
        <v>11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</row>
    <row r="27" spans="1:611" s="11" customFormat="1" ht="33" customHeight="1">
      <c r="A27" s="28"/>
      <c r="B27" s="64" t="s">
        <v>42</v>
      </c>
      <c r="C27" s="53" t="s">
        <v>11</v>
      </c>
      <c r="D27" s="53" t="s">
        <v>11</v>
      </c>
      <c r="E27" s="61">
        <f>AVERAGE(E21:E26)</f>
        <v>1</v>
      </c>
      <c r="F27" s="24" t="s">
        <v>11</v>
      </c>
      <c r="G27" s="24" t="s">
        <v>11</v>
      </c>
      <c r="H27" s="24" t="s">
        <v>11</v>
      </c>
      <c r="I27" s="24" t="s">
        <v>11</v>
      </c>
      <c r="J27" s="24" t="s">
        <v>11</v>
      </c>
      <c r="K27" s="24" t="s">
        <v>11</v>
      </c>
      <c r="L27" s="24" t="s">
        <v>11</v>
      </c>
      <c r="M27" s="24" t="s">
        <v>11</v>
      </c>
      <c r="N27" s="24" t="s">
        <v>11</v>
      </c>
      <c r="O27" s="24" t="s">
        <v>11</v>
      </c>
      <c r="P27" s="24" t="s">
        <v>11</v>
      </c>
      <c r="Q27" s="24" t="s">
        <v>11</v>
      </c>
      <c r="R27" s="24" t="s">
        <v>11</v>
      </c>
      <c r="S27" s="24" t="s">
        <v>11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</row>
    <row r="28" spans="1:611" s="14" customFormat="1" ht="15.75" customHeight="1">
      <c r="A28" s="19"/>
      <c r="B28" s="71" t="s">
        <v>38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3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</row>
    <row r="29" spans="1:611" s="13" customFormat="1" ht="44.25" customHeight="1">
      <c r="A29" s="77" t="s">
        <v>43</v>
      </c>
      <c r="B29" s="68" t="s">
        <v>88</v>
      </c>
      <c r="C29" s="59">
        <v>0.8</v>
      </c>
      <c r="D29" s="59">
        <v>0</v>
      </c>
      <c r="E29" s="58">
        <v>0</v>
      </c>
      <c r="F29" s="21" t="s">
        <v>11</v>
      </c>
      <c r="G29" s="21" t="s">
        <v>11</v>
      </c>
      <c r="H29" s="21" t="s">
        <v>11</v>
      </c>
      <c r="I29" s="21" t="s">
        <v>11</v>
      </c>
      <c r="J29" s="21" t="s">
        <v>11</v>
      </c>
      <c r="K29" s="21" t="s">
        <v>11</v>
      </c>
      <c r="L29" s="21" t="s">
        <v>11</v>
      </c>
      <c r="M29" s="21" t="s">
        <v>11</v>
      </c>
      <c r="N29" s="21" t="s">
        <v>11</v>
      </c>
      <c r="O29" s="21" t="s">
        <v>11</v>
      </c>
      <c r="P29" s="21" t="s">
        <v>11</v>
      </c>
      <c r="Q29" s="21" t="s">
        <v>11</v>
      </c>
      <c r="R29" s="21" t="s">
        <v>11</v>
      </c>
      <c r="S29" s="21" t="s">
        <v>11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</row>
    <row r="30" spans="1:611" s="13" customFormat="1" ht="32.25" customHeight="1">
      <c r="A30" s="78"/>
      <c r="B30" s="68" t="s">
        <v>89</v>
      </c>
      <c r="C30" s="59"/>
      <c r="D30" s="59"/>
      <c r="E30" s="58"/>
      <c r="F30" s="21" t="s">
        <v>11</v>
      </c>
      <c r="G30" s="21" t="s">
        <v>11</v>
      </c>
      <c r="H30" s="21" t="s">
        <v>11</v>
      </c>
      <c r="I30" s="21" t="s">
        <v>11</v>
      </c>
      <c r="J30" s="21" t="s">
        <v>11</v>
      </c>
      <c r="K30" s="21" t="s">
        <v>11</v>
      </c>
      <c r="L30" s="21" t="s">
        <v>11</v>
      </c>
      <c r="M30" s="21" t="s">
        <v>11</v>
      </c>
      <c r="N30" s="21" t="s">
        <v>11</v>
      </c>
      <c r="O30" s="21" t="s">
        <v>11</v>
      </c>
      <c r="P30" s="21" t="s">
        <v>11</v>
      </c>
      <c r="Q30" s="21" t="s">
        <v>11</v>
      </c>
      <c r="R30" s="21" t="s">
        <v>11</v>
      </c>
      <c r="S30" s="21" t="s">
        <v>11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</row>
    <row r="31" spans="1:611" s="13" customFormat="1" ht="30" customHeight="1">
      <c r="A31" s="79"/>
      <c r="B31" s="68" t="s">
        <v>90</v>
      </c>
      <c r="C31" s="59">
        <v>0.8</v>
      </c>
      <c r="D31" s="59">
        <v>0</v>
      </c>
      <c r="E31" s="58">
        <v>0</v>
      </c>
      <c r="F31" s="21" t="s">
        <v>11</v>
      </c>
      <c r="G31" s="21" t="s">
        <v>11</v>
      </c>
      <c r="H31" s="21" t="s">
        <v>11</v>
      </c>
      <c r="I31" s="21" t="s">
        <v>11</v>
      </c>
      <c r="J31" s="21" t="s">
        <v>11</v>
      </c>
      <c r="K31" s="21" t="s">
        <v>11</v>
      </c>
      <c r="L31" s="21" t="s">
        <v>11</v>
      </c>
      <c r="M31" s="21" t="s">
        <v>11</v>
      </c>
      <c r="N31" s="21" t="s">
        <v>11</v>
      </c>
      <c r="O31" s="21" t="s">
        <v>11</v>
      </c>
      <c r="P31" s="21" t="s">
        <v>11</v>
      </c>
      <c r="Q31" s="21" t="s">
        <v>11</v>
      </c>
      <c r="R31" s="21" t="s">
        <v>11</v>
      </c>
      <c r="S31" s="21" t="s">
        <v>11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</row>
    <row r="32" spans="1:611" s="13" customFormat="1" ht="63.75" customHeight="1">
      <c r="A32" s="77" t="s">
        <v>44</v>
      </c>
      <c r="B32" s="68" t="s">
        <v>91</v>
      </c>
      <c r="C32" s="59">
        <v>46.3</v>
      </c>
      <c r="D32" s="59">
        <f>D33+D34</f>
        <v>76.16</v>
      </c>
      <c r="E32" s="58">
        <v>1</v>
      </c>
      <c r="F32" s="21" t="s">
        <v>11</v>
      </c>
      <c r="G32" s="21" t="s">
        <v>11</v>
      </c>
      <c r="H32" s="21" t="s">
        <v>11</v>
      </c>
      <c r="I32" s="21" t="s">
        <v>11</v>
      </c>
      <c r="J32" s="21" t="s">
        <v>11</v>
      </c>
      <c r="K32" s="21" t="s">
        <v>11</v>
      </c>
      <c r="L32" s="21" t="s">
        <v>11</v>
      </c>
      <c r="M32" s="21" t="s">
        <v>11</v>
      </c>
      <c r="N32" s="21" t="s">
        <v>11</v>
      </c>
      <c r="O32" s="21" t="s">
        <v>11</v>
      </c>
      <c r="P32" s="21" t="s">
        <v>11</v>
      </c>
      <c r="Q32" s="21" t="s">
        <v>11</v>
      </c>
      <c r="R32" s="21" t="s">
        <v>11</v>
      </c>
      <c r="S32" s="21" t="s">
        <v>11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</row>
    <row r="33" spans="1:611" s="13" customFormat="1" ht="26.25" customHeight="1">
      <c r="A33" s="78"/>
      <c r="B33" s="68" t="s">
        <v>92</v>
      </c>
      <c r="C33" s="59">
        <v>27.8</v>
      </c>
      <c r="D33" s="59">
        <v>52.98</v>
      </c>
      <c r="E33" s="58">
        <v>1</v>
      </c>
      <c r="F33" s="21" t="s">
        <v>11</v>
      </c>
      <c r="G33" s="21" t="s">
        <v>11</v>
      </c>
      <c r="H33" s="21" t="s">
        <v>11</v>
      </c>
      <c r="I33" s="21" t="s">
        <v>11</v>
      </c>
      <c r="J33" s="21" t="s">
        <v>11</v>
      </c>
      <c r="K33" s="21" t="s">
        <v>11</v>
      </c>
      <c r="L33" s="21" t="s">
        <v>11</v>
      </c>
      <c r="M33" s="21" t="s">
        <v>11</v>
      </c>
      <c r="N33" s="21" t="s">
        <v>11</v>
      </c>
      <c r="O33" s="21" t="s">
        <v>11</v>
      </c>
      <c r="P33" s="21" t="s">
        <v>11</v>
      </c>
      <c r="Q33" s="21" t="s">
        <v>11</v>
      </c>
      <c r="R33" s="21" t="s">
        <v>11</v>
      </c>
      <c r="S33" s="21" t="s">
        <v>11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</row>
    <row r="34" spans="1:611" s="13" customFormat="1" ht="24" customHeight="1">
      <c r="A34" s="79"/>
      <c r="B34" s="68" t="s">
        <v>93</v>
      </c>
      <c r="C34" s="59">
        <v>18.5</v>
      </c>
      <c r="D34" s="59">
        <v>23.18</v>
      </c>
      <c r="E34" s="58">
        <v>1</v>
      </c>
      <c r="F34" s="21" t="s">
        <v>11</v>
      </c>
      <c r="G34" s="21" t="s">
        <v>11</v>
      </c>
      <c r="H34" s="21" t="s">
        <v>11</v>
      </c>
      <c r="I34" s="21" t="s">
        <v>11</v>
      </c>
      <c r="J34" s="21" t="s">
        <v>11</v>
      </c>
      <c r="K34" s="21" t="s">
        <v>11</v>
      </c>
      <c r="L34" s="21" t="s">
        <v>11</v>
      </c>
      <c r="M34" s="21" t="s">
        <v>11</v>
      </c>
      <c r="N34" s="21" t="s">
        <v>11</v>
      </c>
      <c r="O34" s="21" t="s">
        <v>11</v>
      </c>
      <c r="P34" s="21" t="s">
        <v>11</v>
      </c>
      <c r="Q34" s="21" t="s">
        <v>11</v>
      </c>
      <c r="R34" s="21" t="s">
        <v>11</v>
      </c>
      <c r="S34" s="21" t="s">
        <v>11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</row>
    <row r="35" spans="1:611" s="13" customFormat="1" ht="27" customHeight="1">
      <c r="A35" s="62" t="s">
        <v>45</v>
      </c>
      <c r="B35" s="68" t="s">
        <v>94</v>
      </c>
      <c r="C35" s="59">
        <v>122.75</v>
      </c>
      <c r="D35" s="59">
        <v>0</v>
      </c>
      <c r="E35" s="58">
        <v>0</v>
      </c>
      <c r="F35" s="21" t="s">
        <v>11</v>
      </c>
      <c r="G35" s="21" t="s">
        <v>11</v>
      </c>
      <c r="H35" s="21" t="s">
        <v>11</v>
      </c>
      <c r="I35" s="21" t="s">
        <v>11</v>
      </c>
      <c r="J35" s="21" t="s">
        <v>11</v>
      </c>
      <c r="K35" s="21" t="s">
        <v>11</v>
      </c>
      <c r="L35" s="21" t="s">
        <v>11</v>
      </c>
      <c r="M35" s="21" t="s">
        <v>11</v>
      </c>
      <c r="N35" s="21" t="s">
        <v>11</v>
      </c>
      <c r="O35" s="21" t="s">
        <v>11</v>
      </c>
      <c r="P35" s="21" t="s">
        <v>11</v>
      </c>
      <c r="Q35" s="21" t="s">
        <v>11</v>
      </c>
      <c r="R35" s="21" t="s">
        <v>11</v>
      </c>
      <c r="S35" s="21" t="s">
        <v>11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</row>
    <row r="36" spans="1:611" s="13" customFormat="1" ht="41.25" customHeight="1">
      <c r="A36" s="63" t="s">
        <v>46</v>
      </c>
      <c r="B36" s="68" t="s">
        <v>95</v>
      </c>
      <c r="C36" s="59">
        <v>45.91</v>
      </c>
      <c r="D36" s="59">
        <v>48</v>
      </c>
      <c r="E36" s="58">
        <v>1</v>
      </c>
      <c r="F36" s="21" t="s">
        <v>11</v>
      </c>
      <c r="G36" s="21" t="s">
        <v>11</v>
      </c>
      <c r="H36" s="21" t="s">
        <v>11</v>
      </c>
      <c r="I36" s="21" t="s">
        <v>11</v>
      </c>
      <c r="J36" s="21" t="s">
        <v>11</v>
      </c>
      <c r="K36" s="21" t="s">
        <v>11</v>
      </c>
      <c r="L36" s="21" t="s">
        <v>11</v>
      </c>
      <c r="M36" s="21" t="s">
        <v>11</v>
      </c>
      <c r="N36" s="21" t="s">
        <v>11</v>
      </c>
      <c r="O36" s="21" t="s">
        <v>11</v>
      </c>
      <c r="P36" s="21" t="s">
        <v>11</v>
      </c>
      <c r="Q36" s="21" t="s">
        <v>11</v>
      </c>
      <c r="R36" s="21" t="s">
        <v>11</v>
      </c>
      <c r="S36" s="21" t="s">
        <v>11</v>
      </c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</row>
    <row r="37" spans="1:611" s="13" customFormat="1" ht="56.25" customHeight="1">
      <c r="A37" s="63" t="s">
        <v>79</v>
      </c>
      <c r="B37" s="68" t="s">
        <v>96</v>
      </c>
      <c r="C37" s="59">
        <v>330</v>
      </c>
      <c r="D37" s="59">
        <v>350.9</v>
      </c>
      <c r="E37" s="58">
        <v>1</v>
      </c>
      <c r="F37" s="21" t="s">
        <v>11</v>
      </c>
      <c r="G37" s="21" t="s">
        <v>11</v>
      </c>
      <c r="H37" s="21" t="s">
        <v>11</v>
      </c>
      <c r="I37" s="21" t="s">
        <v>11</v>
      </c>
      <c r="J37" s="21" t="s">
        <v>11</v>
      </c>
      <c r="K37" s="21" t="s">
        <v>11</v>
      </c>
      <c r="L37" s="21" t="s">
        <v>11</v>
      </c>
      <c r="M37" s="21" t="s">
        <v>11</v>
      </c>
      <c r="N37" s="21" t="s">
        <v>11</v>
      </c>
      <c r="O37" s="21" t="s">
        <v>11</v>
      </c>
      <c r="P37" s="21" t="s">
        <v>11</v>
      </c>
      <c r="Q37" s="21" t="s">
        <v>11</v>
      </c>
      <c r="R37" s="21" t="s">
        <v>11</v>
      </c>
      <c r="S37" s="21" t="s">
        <v>11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</row>
    <row r="38" spans="1:611" s="13" customFormat="1" ht="65.25" customHeight="1">
      <c r="A38" s="63" t="s">
        <v>80</v>
      </c>
      <c r="B38" s="68" t="s">
        <v>97</v>
      </c>
      <c r="C38" s="57">
        <v>100</v>
      </c>
      <c r="D38" s="57">
        <v>100</v>
      </c>
      <c r="E38" s="58">
        <v>1</v>
      </c>
      <c r="F38" s="21" t="s">
        <v>11</v>
      </c>
      <c r="G38" s="21" t="s">
        <v>11</v>
      </c>
      <c r="H38" s="21" t="s">
        <v>11</v>
      </c>
      <c r="I38" s="21" t="s">
        <v>11</v>
      </c>
      <c r="J38" s="21" t="s">
        <v>11</v>
      </c>
      <c r="K38" s="21" t="s">
        <v>11</v>
      </c>
      <c r="L38" s="21" t="s">
        <v>11</v>
      </c>
      <c r="M38" s="21" t="s">
        <v>11</v>
      </c>
      <c r="N38" s="21" t="s">
        <v>11</v>
      </c>
      <c r="O38" s="21" t="s">
        <v>11</v>
      </c>
      <c r="P38" s="21" t="s">
        <v>11</v>
      </c>
      <c r="Q38" s="21" t="s">
        <v>11</v>
      </c>
      <c r="R38" s="21" t="s">
        <v>11</v>
      </c>
      <c r="S38" s="21" t="s">
        <v>11</v>
      </c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</row>
    <row r="39" spans="1:611" s="11" customFormat="1" ht="35.25" customHeight="1">
      <c r="A39" s="28"/>
      <c r="B39" s="64" t="s">
        <v>47</v>
      </c>
      <c r="C39" s="53" t="s">
        <v>11</v>
      </c>
      <c r="D39" s="53" t="s">
        <v>11</v>
      </c>
      <c r="E39" s="61">
        <f>(E29+E33+E34+E35+E36+E37+E38)/7</f>
        <v>0.7142857142857143</v>
      </c>
      <c r="F39" s="24" t="s">
        <v>11</v>
      </c>
      <c r="G39" s="24" t="s">
        <v>11</v>
      </c>
      <c r="H39" s="24" t="s">
        <v>11</v>
      </c>
      <c r="I39" s="24" t="s">
        <v>11</v>
      </c>
      <c r="J39" s="24" t="s">
        <v>11</v>
      </c>
      <c r="K39" s="24" t="s">
        <v>11</v>
      </c>
      <c r="L39" s="24" t="s">
        <v>11</v>
      </c>
      <c r="M39" s="24" t="s">
        <v>11</v>
      </c>
      <c r="N39" s="24" t="s">
        <v>11</v>
      </c>
      <c r="O39" s="24" t="s">
        <v>11</v>
      </c>
      <c r="P39" s="24" t="s">
        <v>11</v>
      </c>
      <c r="Q39" s="24" t="s">
        <v>11</v>
      </c>
      <c r="R39" s="24" t="s">
        <v>11</v>
      </c>
      <c r="S39" s="24" t="s">
        <v>11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</row>
    <row r="40" spans="1:611" s="11" customFormat="1" ht="24.75" customHeight="1">
      <c r="A40" s="22"/>
      <c r="B40" s="23" t="s">
        <v>55</v>
      </c>
      <c r="C40" s="24" t="s">
        <v>11</v>
      </c>
      <c r="D40" s="24" t="s">
        <v>11</v>
      </c>
      <c r="E40" s="24" t="s">
        <v>11</v>
      </c>
      <c r="F40" s="29">
        <f>(0.6*E27)+(0.4*E39)</f>
        <v>0.88571428571428568</v>
      </c>
      <c r="G40" s="24" t="s">
        <v>11</v>
      </c>
      <c r="H40" s="24" t="s">
        <v>11</v>
      </c>
      <c r="I40" s="24" t="s">
        <v>11</v>
      </c>
      <c r="J40" s="24" t="s">
        <v>11</v>
      </c>
      <c r="K40" s="24" t="s">
        <v>11</v>
      </c>
      <c r="L40" s="24" t="s">
        <v>11</v>
      </c>
      <c r="M40" s="24" t="s">
        <v>11</v>
      </c>
      <c r="N40" s="24" t="s">
        <v>11</v>
      </c>
      <c r="O40" s="24" t="s">
        <v>11</v>
      </c>
      <c r="P40" s="24" t="s">
        <v>11</v>
      </c>
      <c r="Q40" s="24" t="s">
        <v>11</v>
      </c>
      <c r="R40" s="24" t="s">
        <v>11</v>
      </c>
      <c r="S40" s="24" t="s">
        <v>11</v>
      </c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</row>
    <row r="41" spans="1:611" s="15" customFormat="1" ht="19.5" customHeight="1">
      <c r="A41" s="27"/>
      <c r="B41" s="74" t="s">
        <v>104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6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</row>
    <row r="42" spans="1:611" s="12" customFormat="1" ht="15.75" hidden="1" customHeight="1" outlineLevel="1">
      <c r="A42" s="19"/>
      <c r="B42" s="71" t="s">
        <v>35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3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</row>
    <row r="43" spans="1:611" s="13" customFormat="1" ht="47.25" hidden="1" customHeight="1" outlineLevel="1">
      <c r="A43" s="41" t="s">
        <v>48</v>
      </c>
      <c r="B43" s="26"/>
      <c r="C43" s="42"/>
      <c r="D43" s="44"/>
      <c r="E43" s="20">
        <v>0</v>
      </c>
      <c r="F43" s="21" t="s">
        <v>11</v>
      </c>
      <c r="G43" s="21" t="s">
        <v>11</v>
      </c>
      <c r="H43" s="21" t="s">
        <v>11</v>
      </c>
      <c r="I43" s="21" t="s">
        <v>11</v>
      </c>
      <c r="J43" s="21" t="s">
        <v>11</v>
      </c>
      <c r="K43" s="21" t="s">
        <v>11</v>
      </c>
      <c r="L43" s="21" t="s">
        <v>11</v>
      </c>
      <c r="M43" s="21" t="s">
        <v>11</v>
      </c>
      <c r="N43" s="21" t="s">
        <v>11</v>
      </c>
      <c r="O43" s="21" t="s">
        <v>11</v>
      </c>
      <c r="P43" s="21" t="s">
        <v>11</v>
      </c>
      <c r="Q43" s="21" t="s">
        <v>11</v>
      </c>
      <c r="R43" s="21" t="s">
        <v>11</v>
      </c>
      <c r="S43" s="21" t="s">
        <v>11</v>
      </c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</row>
    <row r="44" spans="1:611" s="13" customFormat="1" ht="61.5" hidden="1" customHeight="1" outlineLevel="1">
      <c r="A44" s="41" t="s">
        <v>49</v>
      </c>
      <c r="B44" s="26"/>
      <c r="C44" s="43"/>
      <c r="D44" s="43"/>
      <c r="E44" s="20">
        <v>0</v>
      </c>
      <c r="F44" s="21" t="s">
        <v>11</v>
      </c>
      <c r="G44" s="21" t="s">
        <v>11</v>
      </c>
      <c r="H44" s="21" t="s">
        <v>11</v>
      </c>
      <c r="I44" s="21" t="s">
        <v>11</v>
      </c>
      <c r="J44" s="21" t="s">
        <v>11</v>
      </c>
      <c r="K44" s="21" t="s">
        <v>11</v>
      </c>
      <c r="L44" s="21" t="s">
        <v>11</v>
      </c>
      <c r="M44" s="21" t="s">
        <v>11</v>
      </c>
      <c r="N44" s="21" t="s">
        <v>11</v>
      </c>
      <c r="O44" s="21" t="s">
        <v>11</v>
      </c>
      <c r="P44" s="21" t="s">
        <v>11</v>
      </c>
      <c r="Q44" s="21" t="s">
        <v>11</v>
      </c>
      <c r="R44" s="21" t="s">
        <v>11</v>
      </c>
      <c r="S44" s="21" t="s">
        <v>11</v>
      </c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</row>
    <row r="45" spans="1:611" s="13" customFormat="1" ht="80.25" hidden="1" customHeight="1" outlineLevel="1">
      <c r="A45" s="41" t="s">
        <v>50</v>
      </c>
      <c r="B45" s="26"/>
      <c r="C45" s="43"/>
      <c r="D45" s="43"/>
      <c r="E45" s="20">
        <v>0</v>
      </c>
      <c r="F45" s="21" t="s">
        <v>11</v>
      </c>
      <c r="G45" s="21" t="s">
        <v>11</v>
      </c>
      <c r="H45" s="21" t="s">
        <v>11</v>
      </c>
      <c r="I45" s="21" t="s">
        <v>11</v>
      </c>
      <c r="J45" s="21" t="s">
        <v>11</v>
      </c>
      <c r="K45" s="21" t="s">
        <v>11</v>
      </c>
      <c r="L45" s="21" t="s">
        <v>11</v>
      </c>
      <c r="M45" s="21" t="s">
        <v>11</v>
      </c>
      <c r="N45" s="21" t="s">
        <v>11</v>
      </c>
      <c r="O45" s="21" t="s">
        <v>11</v>
      </c>
      <c r="P45" s="21" t="s">
        <v>11</v>
      </c>
      <c r="Q45" s="21" t="s">
        <v>11</v>
      </c>
      <c r="R45" s="21" t="s">
        <v>11</v>
      </c>
      <c r="S45" s="21" t="s">
        <v>11</v>
      </c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</row>
    <row r="46" spans="1:611" s="13" customFormat="1" ht="49.5" hidden="1" customHeight="1" outlineLevel="1">
      <c r="A46" s="41" t="s">
        <v>51</v>
      </c>
      <c r="B46" s="26"/>
      <c r="C46" s="43"/>
      <c r="D46" s="43"/>
      <c r="E46" s="20">
        <v>0</v>
      </c>
      <c r="F46" s="21" t="s">
        <v>11</v>
      </c>
      <c r="G46" s="21" t="s">
        <v>11</v>
      </c>
      <c r="H46" s="21" t="s">
        <v>11</v>
      </c>
      <c r="I46" s="21" t="s">
        <v>11</v>
      </c>
      <c r="J46" s="21" t="s">
        <v>11</v>
      </c>
      <c r="K46" s="21" t="s">
        <v>11</v>
      </c>
      <c r="L46" s="21" t="s">
        <v>11</v>
      </c>
      <c r="M46" s="21" t="s">
        <v>11</v>
      </c>
      <c r="N46" s="21" t="s">
        <v>11</v>
      </c>
      <c r="O46" s="21" t="s">
        <v>11</v>
      </c>
      <c r="P46" s="21" t="s">
        <v>11</v>
      </c>
      <c r="Q46" s="21" t="s">
        <v>11</v>
      </c>
      <c r="R46" s="21" t="s">
        <v>11</v>
      </c>
      <c r="S46" s="21" t="s">
        <v>11</v>
      </c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</row>
    <row r="47" spans="1:611" s="11" customFormat="1" ht="37.5" hidden="1" customHeight="1" outlineLevel="1">
      <c r="A47" s="22"/>
      <c r="B47" s="23" t="s">
        <v>52</v>
      </c>
      <c r="C47" s="24" t="s">
        <v>11</v>
      </c>
      <c r="D47" s="24" t="s">
        <v>11</v>
      </c>
      <c r="E47" s="25">
        <f>AVERAGE(E43:E46)</f>
        <v>0</v>
      </c>
      <c r="F47" s="24" t="s">
        <v>11</v>
      </c>
      <c r="G47" s="24" t="s">
        <v>11</v>
      </c>
      <c r="H47" s="24" t="s">
        <v>11</v>
      </c>
      <c r="I47" s="24" t="s">
        <v>11</v>
      </c>
      <c r="J47" s="24" t="s">
        <v>11</v>
      </c>
      <c r="K47" s="24" t="s">
        <v>11</v>
      </c>
      <c r="L47" s="24" t="s">
        <v>11</v>
      </c>
      <c r="M47" s="24" t="s">
        <v>11</v>
      </c>
      <c r="N47" s="24" t="s">
        <v>11</v>
      </c>
      <c r="O47" s="24" t="s">
        <v>11</v>
      </c>
      <c r="P47" s="24" t="s">
        <v>11</v>
      </c>
      <c r="Q47" s="24" t="s">
        <v>11</v>
      </c>
      <c r="R47" s="24" t="s">
        <v>11</v>
      </c>
      <c r="S47" s="24" t="s">
        <v>11</v>
      </c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</row>
    <row r="48" spans="1:611" s="14" customFormat="1" ht="18" customHeight="1" collapsed="1">
      <c r="A48" s="19"/>
      <c r="B48" s="71" t="s">
        <v>38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3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</row>
    <row r="49" spans="1:611" s="13" customFormat="1" ht="51" customHeight="1">
      <c r="A49" s="54" t="s">
        <v>48</v>
      </c>
      <c r="B49" s="68" t="s">
        <v>105</v>
      </c>
      <c r="C49" s="59">
        <v>2400</v>
      </c>
      <c r="D49" s="59">
        <v>3249</v>
      </c>
      <c r="E49" s="58">
        <v>1</v>
      </c>
      <c r="F49" s="60" t="s">
        <v>11</v>
      </c>
      <c r="G49" s="21" t="s">
        <v>11</v>
      </c>
      <c r="H49" s="21" t="s">
        <v>11</v>
      </c>
      <c r="I49" s="21" t="s">
        <v>11</v>
      </c>
      <c r="J49" s="21" t="s">
        <v>11</v>
      </c>
      <c r="K49" s="21" t="s">
        <v>11</v>
      </c>
      <c r="L49" s="21" t="s">
        <v>11</v>
      </c>
      <c r="M49" s="21" t="s">
        <v>11</v>
      </c>
      <c r="N49" s="21" t="s">
        <v>11</v>
      </c>
      <c r="O49" s="21" t="s">
        <v>11</v>
      </c>
      <c r="P49" s="21" t="s">
        <v>11</v>
      </c>
      <c r="Q49" s="21" t="s">
        <v>11</v>
      </c>
      <c r="R49" s="21" t="s">
        <v>11</v>
      </c>
      <c r="S49" s="21" t="s">
        <v>11</v>
      </c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</row>
    <row r="50" spans="1:611" s="8" customFormat="1" ht="31.5" customHeight="1">
      <c r="A50" s="54" t="s">
        <v>49</v>
      </c>
      <c r="B50" s="55" t="s">
        <v>106</v>
      </c>
      <c r="C50" s="59">
        <v>319</v>
      </c>
      <c r="D50" s="59">
        <v>260</v>
      </c>
      <c r="E50" s="58">
        <v>1</v>
      </c>
      <c r="F50" s="60" t="s">
        <v>11</v>
      </c>
      <c r="G50" s="21" t="s">
        <v>11</v>
      </c>
      <c r="H50" s="21" t="s">
        <v>11</v>
      </c>
      <c r="I50" s="21" t="s">
        <v>11</v>
      </c>
      <c r="J50" s="21" t="s">
        <v>11</v>
      </c>
      <c r="K50" s="21" t="s">
        <v>11</v>
      </c>
      <c r="L50" s="21" t="s">
        <v>11</v>
      </c>
      <c r="M50" s="21" t="s">
        <v>11</v>
      </c>
      <c r="N50" s="21" t="s">
        <v>11</v>
      </c>
      <c r="O50" s="21" t="s">
        <v>11</v>
      </c>
      <c r="P50" s="21" t="s">
        <v>11</v>
      </c>
      <c r="Q50" s="21" t="s">
        <v>11</v>
      </c>
      <c r="R50" s="21" t="s">
        <v>11</v>
      </c>
      <c r="S50" s="21" t="s">
        <v>11</v>
      </c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</row>
    <row r="51" spans="1:611" s="11" customFormat="1" ht="33" customHeight="1">
      <c r="A51" s="28"/>
      <c r="B51" s="64" t="s">
        <v>53</v>
      </c>
      <c r="C51" s="53" t="s">
        <v>11</v>
      </c>
      <c r="D51" s="53" t="s">
        <v>11</v>
      </c>
      <c r="E51" s="61">
        <f>AVERAGE(E49:E50)</f>
        <v>1</v>
      </c>
      <c r="F51" s="53" t="s">
        <v>11</v>
      </c>
      <c r="G51" s="24" t="s">
        <v>11</v>
      </c>
      <c r="H51" s="24" t="s">
        <v>11</v>
      </c>
      <c r="I51" s="24" t="s">
        <v>11</v>
      </c>
      <c r="J51" s="24" t="s">
        <v>11</v>
      </c>
      <c r="K51" s="24" t="s">
        <v>11</v>
      </c>
      <c r="L51" s="24" t="s">
        <v>11</v>
      </c>
      <c r="M51" s="24" t="s">
        <v>11</v>
      </c>
      <c r="N51" s="24" t="s">
        <v>11</v>
      </c>
      <c r="O51" s="24" t="s">
        <v>11</v>
      </c>
      <c r="P51" s="24" t="s">
        <v>11</v>
      </c>
      <c r="Q51" s="24" t="s">
        <v>11</v>
      </c>
      <c r="R51" s="24" t="s">
        <v>11</v>
      </c>
      <c r="S51" s="24" t="s">
        <v>11</v>
      </c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</row>
    <row r="52" spans="1:611" s="11" customFormat="1" ht="24.75" customHeight="1">
      <c r="A52" s="28"/>
      <c r="B52" s="64" t="s">
        <v>56</v>
      </c>
      <c r="C52" s="53" t="s">
        <v>11</v>
      </c>
      <c r="D52" s="53" t="s">
        <v>11</v>
      </c>
      <c r="E52" s="53" t="s">
        <v>11</v>
      </c>
      <c r="F52" s="29">
        <f>(0.6*E47)+(1*E51)</f>
        <v>1</v>
      </c>
      <c r="G52" s="24" t="s">
        <v>11</v>
      </c>
      <c r="H52" s="24" t="s">
        <v>11</v>
      </c>
      <c r="I52" s="24" t="s">
        <v>11</v>
      </c>
      <c r="J52" s="24" t="s">
        <v>11</v>
      </c>
      <c r="K52" s="24" t="s">
        <v>11</v>
      </c>
      <c r="L52" s="24" t="s">
        <v>11</v>
      </c>
      <c r="M52" s="24" t="s">
        <v>11</v>
      </c>
      <c r="N52" s="24" t="s">
        <v>11</v>
      </c>
      <c r="O52" s="24" t="s">
        <v>11</v>
      </c>
      <c r="P52" s="24" t="s">
        <v>11</v>
      </c>
      <c r="Q52" s="24" t="s">
        <v>11</v>
      </c>
      <c r="R52" s="24" t="s">
        <v>11</v>
      </c>
      <c r="S52" s="24" t="s">
        <v>11</v>
      </c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</row>
    <row r="53" spans="1:611" s="15" customFormat="1" ht="36.75" customHeight="1">
      <c r="A53" s="27"/>
      <c r="B53" s="74" t="s">
        <v>143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6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</row>
    <row r="54" spans="1:611" s="12" customFormat="1" ht="15.75" hidden="1" customHeight="1" outlineLevel="1">
      <c r="A54" s="19"/>
      <c r="B54" s="71" t="s">
        <v>35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3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</row>
    <row r="55" spans="1:611" s="13" customFormat="1" ht="47.25" hidden="1" customHeight="1" outlineLevel="1">
      <c r="A55" s="41" t="s">
        <v>145</v>
      </c>
      <c r="B55" s="26"/>
      <c r="C55" s="42"/>
      <c r="D55" s="44"/>
      <c r="E55" s="20">
        <v>0</v>
      </c>
      <c r="F55" s="21" t="s">
        <v>11</v>
      </c>
      <c r="G55" s="21" t="s">
        <v>11</v>
      </c>
      <c r="H55" s="21" t="s">
        <v>11</v>
      </c>
      <c r="I55" s="21" t="s">
        <v>11</v>
      </c>
      <c r="J55" s="21" t="s">
        <v>11</v>
      </c>
      <c r="K55" s="21" t="s">
        <v>11</v>
      </c>
      <c r="L55" s="21" t="s">
        <v>11</v>
      </c>
      <c r="M55" s="21" t="s">
        <v>11</v>
      </c>
      <c r="N55" s="21" t="s">
        <v>11</v>
      </c>
      <c r="O55" s="21" t="s">
        <v>11</v>
      </c>
      <c r="P55" s="21" t="s">
        <v>11</v>
      </c>
      <c r="Q55" s="21" t="s">
        <v>11</v>
      </c>
      <c r="R55" s="21" t="s">
        <v>11</v>
      </c>
      <c r="S55" s="21" t="s">
        <v>11</v>
      </c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</row>
    <row r="56" spans="1:611" s="13" customFormat="1" ht="61.5" hidden="1" customHeight="1" outlineLevel="1">
      <c r="A56" s="41" t="s">
        <v>146</v>
      </c>
      <c r="B56" s="26"/>
      <c r="C56" s="43"/>
      <c r="D56" s="43"/>
      <c r="E56" s="20">
        <v>0</v>
      </c>
      <c r="F56" s="21" t="s">
        <v>11</v>
      </c>
      <c r="G56" s="21" t="s">
        <v>11</v>
      </c>
      <c r="H56" s="21" t="s">
        <v>11</v>
      </c>
      <c r="I56" s="21" t="s">
        <v>11</v>
      </c>
      <c r="J56" s="21" t="s">
        <v>11</v>
      </c>
      <c r="K56" s="21" t="s">
        <v>11</v>
      </c>
      <c r="L56" s="21" t="s">
        <v>11</v>
      </c>
      <c r="M56" s="21" t="s">
        <v>11</v>
      </c>
      <c r="N56" s="21" t="s">
        <v>11</v>
      </c>
      <c r="O56" s="21" t="s">
        <v>11</v>
      </c>
      <c r="P56" s="21" t="s">
        <v>11</v>
      </c>
      <c r="Q56" s="21" t="s">
        <v>11</v>
      </c>
      <c r="R56" s="21" t="s">
        <v>11</v>
      </c>
      <c r="S56" s="21" t="s">
        <v>11</v>
      </c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</row>
    <row r="57" spans="1:611" s="13" customFormat="1" ht="80.25" hidden="1" customHeight="1" outlineLevel="1">
      <c r="A57" s="41" t="s">
        <v>50</v>
      </c>
      <c r="B57" s="26"/>
      <c r="C57" s="43"/>
      <c r="D57" s="43"/>
      <c r="E57" s="20">
        <v>0</v>
      </c>
      <c r="F57" s="21" t="s">
        <v>11</v>
      </c>
      <c r="G57" s="21" t="s">
        <v>11</v>
      </c>
      <c r="H57" s="21" t="s">
        <v>11</v>
      </c>
      <c r="I57" s="21" t="s">
        <v>11</v>
      </c>
      <c r="J57" s="21" t="s">
        <v>11</v>
      </c>
      <c r="K57" s="21" t="s">
        <v>11</v>
      </c>
      <c r="L57" s="21" t="s">
        <v>11</v>
      </c>
      <c r="M57" s="21" t="s">
        <v>11</v>
      </c>
      <c r="N57" s="21" t="s">
        <v>11</v>
      </c>
      <c r="O57" s="21" t="s">
        <v>11</v>
      </c>
      <c r="P57" s="21" t="s">
        <v>11</v>
      </c>
      <c r="Q57" s="21" t="s">
        <v>11</v>
      </c>
      <c r="R57" s="21" t="s">
        <v>11</v>
      </c>
      <c r="S57" s="21" t="s">
        <v>11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</row>
    <row r="58" spans="1:611" s="13" customFormat="1" ht="49.5" hidden="1" customHeight="1" outlineLevel="1">
      <c r="A58" s="41" t="s">
        <v>51</v>
      </c>
      <c r="B58" s="26"/>
      <c r="C58" s="43"/>
      <c r="D58" s="43"/>
      <c r="E58" s="20">
        <v>0</v>
      </c>
      <c r="F58" s="21" t="s">
        <v>11</v>
      </c>
      <c r="G58" s="21" t="s">
        <v>11</v>
      </c>
      <c r="H58" s="21" t="s">
        <v>11</v>
      </c>
      <c r="I58" s="21" t="s">
        <v>11</v>
      </c>
      <c r="J58" s="21" t="s">
        <v>11</v>
      </c>
      <c r="K58" s="21" t="s">
        <v>11</v>
      </c>
      <c r="L58" s="21" t="s">
        <v>11</v>
      </c>
      <c r="M58" s="21" t="s">
        <v>11</v>
      </c>
      <c r="N58" s="21" t="s">
        <v>11</v>
      </c>
      <c r="O58" s="21" t="s">
        <v>11</v>
      </c>
      <c r="P58" s="21" t="s">
        <v>11</v>
      </c>
      <c r="Q58" s="21" t="s">
        <v>11</v>
      </c>
      <c r="R58" s="21" t="s">
        <v>11</v>
      </c>
      <c r="S58" s="21" t="s">
        <v>11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</row>
    <row r="59" spans="1:611" s="11" customFormat="1" ht="37.5" hidden="1" customHeight="1" outlineLevel="1">
      <c r="A59" s="22"/>
      <c r="B59" s="23" t="s">
        <v>52</v>
      </c>
      <c r="C59" s="24" t="s">
        <v>11</v>
      </c>
      <c r="D59" s="24" t="s">
        <v>11</v>
      </c>
      <c r="E59" s="25">
        <f>AVERAGE(E55:E58)</f>
        <v>0</v>
      </c>
      <c r="F59" s="24" t="s">
        <v>11</v>
      </c>
      <c r="G59" s="24" t="s">
        <v>11</v>
      </c>
      <c r="H59" s="24" t="s">
        <v>11</v>
      </c>
      <c r="I59" s="24" t="s">
        <v>11</v>
      </c>
      <c r="J59" s="24" t="s">
        <v>11</v>
      </c>
      <c r="K59" s="24" t="s">
        <v>11</v>
      </c>
      <c r="L59" s="24" t="s">
        <v>11</v>
      </c>
      <c r="M59" s="24" t="s">
        <v>11</v>
      </c>
      <c r="N59" s="24" t="s">
        <v>11</v>
      </c>
      <c r="O59" s="24" t="s">
        <v>11</v>
      </c>
      <c r="P59" s="24" t="s">
        <v>11</v>
      </c>
      <c r="Q59" s="24" t="s">
        <v>11</v>
      </c>
      <c r="R59" s="24" t="s">
        <v>11</v>
      </c>
      <c r="S59" s="24" t="s">
        <v>11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</row>
    <row r="60" spans="1:611" s="14" customFormat="1" ht="18" customHeight="1" collapsed="1">
      <c r="A60" s="19"/>
      <c r="B60" s="71" t="s">
        <v>38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3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</row>
    <row r="61" spans="1:611" s="13" customFormat="1" ht="51" customHeight="1">
      <c r="A61" s="54" t="s">
        <v>145</v>
      </c>
      <c r="B61" s="55" t="s">
        <v>144</v>
      </c>
      <c r="C61" s="56">
        <v>14</v>
      </c>
      <c r="D61" s="57">
        <v>14</v>
      </c>
      <c r="E61" s="28">
        <v>1</v>
      </c>
      <c r="F61" s="60" t="s">
        <v>11</v>
      </c>
      <c r="G61" s="21" t="s">
        <v>11</v>
      </c>
      <c r="H61" s="21" t="s">
        <v>11</v>
      </c>
      <c r="I61" s="21" t="s">
        <v>11</v>
      </c>
      <c r="J61" s="21" t="s">
        <v>11</v>
      </c>
      <c r="K61" s="21" t="s">
        <v>11</v>
      </c>
      <c r="L61" s="21" t="s">
        <v>11</v>
      </c>
      <c r="M61" s="21" t="s">
        <v>11</v>
      </c>
      <c r="N61" s="21" t="s">
        <v>11</v>
      </c>
      <c r="O61" s="21" t="s">
        <v>11</v>
      </c>
      <c r="P61" s="21" t="s">
        <v>11</v>
      </c>
      <c r="Q61" s="21" t="s">
        <v>11</v>
      </c>
      <c r="R61" s="21" t="s">
        <v>11</v>
      </c>
      <c r="S61" s="21" t="s">
        <v>11</v>
      </c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</row>
    <row r="62" spans="1:611" s="11" customFormat="1" ht="33" customHeight="1">
      <c r="A62" s="28"/>
      <c r="B62" s="64" t="s">
        <v>147</v>
      </c>
      <c r="C62" s="53" t="s">
        <v>11</v>
      </c>
      <c r="D62" s="53" t="s">
        <v>11</v>
      </c>
      <c r="E62" s="61">
        <f>AVERAGE(E61:E61)</f>
        <v>1</v>
      </c>
      <c r="F62" s="53" t="s">
        <v>11</v>
      </c>
      <c r="G62" s="24" t="s">
        <v>11</v>
      </c>
      <c r="H62" s="24" t="s">
        <v>11</v>
      </c>
      <c r="I62" s="24" t="s">
        <v>11</v>
      </c>
      <c r="J62" s="24" t="s">
        <v>11</v>
      </c>
      <c r="K62" s="24" t="s">
        <v>11</v>
      </c>
      <c r="L62" s="24" t="s">
        <v>11</v>
      </c>
      <c r="M62" s="24" t="s">
        <v>11</v>
      </c>
      <c r="N62" s="24" t="s">
        <v>11</v>
      </c>
      <c r="O62" s="24" t="s">
        <v>11</v>
      </c>
      <c r="P62" s="24" t="s">
        <v>11</v>
      </c>
      <c r="Q62" s="24" t="s">
        <v>11</v>
      </c>
      <c r="R62" s="24" t="s">
        <v>11</v>
      </c>
      <c r="S62" s="24" t="s">
        <v>11</v>
      </c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</row>
    <row r="63" spans="1:611" s="11" customFormat="1" ht="24.75" customHeight="1">
      <c r="A63" s="28"/>
      <c r="B63" s="64" t="s">
        <v>155</v>
      </c>
      <c r="C63" s="53" t="s">
        <v>11</v>
      </c>
      <c r="D63" s="53" t="s">
        <v>11</v>
      </c>
      <c r="E63" s="53" t="s">
        <v>11</v>
      </c>
      <c r="F63" s="29">
        <f>(1*E62)</f>
        <v>1</v>
      </c>
      <c r="G63" s="24" t="s">
        <v>11</v>
      </c>
      <c r="H63" s="24" t="s">
        <v>11</v>
      </c>
      <c r="I63" s="24" t="s">
        <v>11</v>
      </c>
      <c r="J63" s="24" t="s">
        <v>11</v>
      </c>
      <c r="K63" s="24" t="s">
        <v>11</v>
      </c>
      <c r="L63" s="24" t="s">
        <v>11</v>
      </c>
      <c r="M63" s="24" t="s">
        <v>11</v>
      </c>
      <c r="N63" s="24" t="s">
        <v>11</v>
      </c>
      <c r="O63" s="24" t="s">
        <v>11</v>
      </c>
      <c r="P63" s="24" t="s">
        <v>11</v>
      </c>
      <c r="Q63" s="24" t="s">
        <v>11</v>
      </c>
      <c r="R63" s="24" t="s">
        <v>11</v>
      </c>
      <c r="S63" s="24" t="s">
        <v>11</v>
      </c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</row>
    <row r="64" spans="1:611" s="15" customFormat="1" ht="16.5" customHeight="1">
      <c r="A64" s="27"/>
      <c r="B64" s="74" t="s">
        <v>148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6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</row>
    <row r="65" spans="1:611" s="12" customFormat="1" ht="15.75" hidden="1" customHeight="1" outlineLevel="1">
      <c r="A65" s="19"/>
      <c r="B65" s="71" t="s">
        <v>35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3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</row>
    <row r="66" spans="1:611" s="13" customFormat="1" ht="47.25" hidden="1" customHeight="1" outlineLevel="1">
      <c r="A66" s="41" t="s">
        <v>145</v>
      </c>
      <c r="B66" s="26"/>
      <c r="C66" s="42"/>
      <c r="D66" s="44"/>
      <c r="E66" s="20">
        <v>0</v>
      </c>
      <c r="F66" s="21" t="s">
        <v>11</v>
      </c>
      <c r="G66" s="21" t="s">
        <v>11</v>
      </c>
      <c r="H66" s="21" t="s">
        <v>11</v>
      </c>
      <c r="I66" s="21" t="s">
        <v>11</v>
      </c>
      <c r="J66" s="21" t="s">
        <v>11</v>
      </c>
      <c r="K66" s="21" t="s">
        <v>11</v>
      </c>
      <c r="L66" s="21" t="s">
        <v>11</v>
      </c>
      <c r="M66" s="21" t="s">
        <v>11</v>
      </c>
      <c r="N66" s="21" t="s">
        <v>11</v>
      </c>
      <c r="O66" s="21" t="s">
        <v>11</v>
      </c>
      <c r="P66" s="21" t="s">
        <v>11</v>
      </c>
      <c r="Q66" s="21" t="s">
        <v>11</v>
      </c>
      <c r="R66" s="21" t="s">
        <v>11</v>
      </c>
      <c r="S66" s="21" t="s">
        <v>11</v>
      </c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</row>
    <row r="67" spans="1:611" s="13" customFormat="1" ht="61.5" hidden="1" customHeight="1" outlineLevel="1">
      <c r="A67" s="41" t="s">
        <v>146</v>
      </c>
      <c r="B67" s="26"/>
      <c r="C67" s="43"/>
      <c r="D67" s="43"/>
      <c r="E67" s="20">
        <v>0</v>
      </c>
      <c r="F67" s="21" t="s">
        <v>11</v>
      </c>
      <c r="G67" s="21" t="s">
        <v>11</v>
      </c>
      <c r="H67" s="21" t="s">
        <v>11</v>
      </c>
      <c r="I67" s="21" t="s">
        <v>11</v>
      </c>
      <c r="J67" s="21" t="s">
        <v>11</v>
      </c>
      <c r="K67" s="21" t="s">
        <v>11</v>
      </c>
      <c r="L67" s="21" t="s">
        <v>11</v>
      </c>
      <c r="M67" s="21" t="s">
        <v>11</v>
      </c>
      <c r="N67" s="21" t="s">
        <v>11</v>
      </c>
      <c r="O67" s="21" t="s">
        <v>11</v>
      </c>
      <c r="P67" s="21" t="s">
        <v>11</v>
      </c>
      <c r="Q67" s="21" t="s">
        <v>11</v>
      </c>
      <c r="R67" s="21" t="s">
        <v>11</v>
      </c>
      <c r="S67" s="21" t="s">
        <v>11</v>
      </c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</row>
    <row r="68" spans="1:611" s="13" customFormat="1" ht="80.25" hidden="1" customHeight="1" outlineLevel="1">
      <c r="A68" s="41" t="s">
        <v>50</v>
      </c>
      <c r="B68" s="26"/>
      <c r="C68" s="43"/>
      <c r="D68" s="43"/>
      <c r="E68" s="20">
        <v>0</v>
      </c>
      <c r="F68" s="21" t="s">
        <v>11</v>
      </c>
      <c r="G68" s="21" t="s">
        <v>11</v>
      </c>
      <c r="H68" s="21" t="s">
        <v>11</v>
      </c>
      <c r="I68" s="21" t="s">
        <v>11</v>
      </c>
      <c r="J68" s="21" t="s">
        <v>11</v>
      </c>
      <c r="K68" s="21" t="s">
        <v>11</v>
      </c>
      <c r="L68" s="21" t="s">
        <v>11</v>
      </c>
      <c r="M68" s="21" t="s">
        <v>11</v>
      </c>
      <c r="N68" s="21" t="s">
        <v>11</v>
      </c>
      <c r="O68" s="21" t="s">
        <v>11</v>
      </c>
      <c r="P68" s="21" t="s">
        <v>11</v>
      </c>
      <c r="Q68" s="21" t="s">
        <v>11</v>
      </c>
      <c r="R68" s="21" t="s">
        <v>11</v>
      </c>
      <c r="S68" s="21" t="s">
        <v>11</v>
      </c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</row>
    <row r="69" spans="1:611" s="13" customFormat="1" ht="49.5" hidden="1" customHeight="1" outlineLevel="1">
      <c r="A69" s="41" t="s">
        <v>51</v>
      </c>
      <c r="B69" s="26"/>
      <c r="C69" s="43"/>
      <c r="D69" s="43"/>
      <c r="E69" s="20">
        <v>0</v>
      </c>
      <c r="F69" s="21" t="s">
        <v>11</v>
      </c>
      <c r="G69" s="21" t="s">
        <v>11</v>
      </c>
      <c r="H69" s="21" t="s">
        <v>11</v>
      </c>
      <c r="I69" s="21" t="s">
        <v>11</v>
      </c>
      <c r="J69" s="21" t="s">
        <v>11</v>
      </c>
      <c r="K69" s="21" t="s">
        <v>11</v>
      </c>
      <c r="L69" s="21" t="s">
        <v>11</v>
      </c>
      <c r="M69" s="21" t="s">
        <v>11</v>
      </c>
      <c r="N69" s="21" t="s">
        <v>11</v>
      </c>
      <c r="O69" s="21" t="s">
        <v>11</v>
      </c>
      <c r="P69" s="21" t="s">
        <v>11</v>
      </c>
      <c r="Q69" s="21" t="s">
        <v>11</v>
      </c>
      <c r="R69" s="21" t="s">
        <v>11</v>
      </c>
      <c r="S69" s="21" t="s">
        <v>11</v>
      </c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</row>
    <row r="70" spans="1:611" s="11" customFormat="1" ht="37.5" hidden="1" customHeight="1" outlineLevel="1">
      <c r="A70" s="22"/>
      <c r="B70" s="23" t="s">
        <v>52</v>
      </c>
      <c r="C70" s="24" t="s">
        <v>11</v>
      </c>
      <c r="D70" s="24" t="s">
        <v>11</v>
      </c>
      <c r="E70" s="25">
        <f>AVERAGE(E66:E69)</f>
        <v>0</v>
      </c>
      <c r="F70" s="24" t="s">
        <v>11</v>
      </c>
      <c r="G70" s="24" t="s">
        <v>11</v>
      </c>
      <c r="H70" s="24" t="s">
        <v>11</v>
      </c>
      <c r="I70" s="24" t="s">
        <v>11</v>
      </c>
      <c r="J70" s="24" t="s">
        <v>11</v>
      </c>
      <c r="K70" s="24" t="s">
        <v>11</v>
      </c>
      <c r="L70" s="24" t="s">
        <v>11</v>
      </c>
      <c r="M70" s="24" t="s">
        <v>11</v>
      </c>
      <c r="N70" s="24" t="s">
        <v>11</v>
      </c>
      <c r="O70" s="24" t="s">
        <v>11</v>
      </c>
      <c r="P70" s="24" t="s">
        <v>11</v>
      </c>
      <c r="Q70" s="24" t="s">
        <v>11</v>
      </c>
      <c r="R70" s="24" t="s">
        <v>11</v>
      </c>
      <c r="S70" s="24" t="s">
        <v>11</v>
      </c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</row>
    <row r="71" spans="1:611" s="14" customFormat="1" ht="18" customHeight="1" collapsed="1">
      <c r="A71" s="19"/>
      <c r="B71" s="71" t="s">
        <v>38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3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</row>
    <row r="72" spans="1:611" s="13" customFormat="1" ht="34.5" customHeight="1">
      <c r="A72" s="54" t="s">
        <v>149</v>
      </c>
      <c r="B72" s="55" t="s">
        <v>150</v>
      </c>
      <c r="C72" s="56">
        <v>24</v>
      </c>
      <c r="D72" s="57">
        <v>24</v>
      </c>
      <c r="E72" s="28">
        <v>1</v>
      </c>
      <c r="F72" s="60" t="s">
        <v>11</v>
      </c>
      <c r="G72" s="21" t="s">
        <v>11</v>
      </c>
      <c r="H72" s="21" t="s">
        <v>11</v>
      </c>
      <c r="I72" s="21" t="s">
        <v>11</v>
      </c>
      <c r="J72" s="21" t="s">
        <v>11</v>
      </c>
      <c r="K72" s="21" t="s">
        <v>11</v>
      </c>
      <c r="L72" s="21" t="s">
        <v>11</v>
      </c>
      <c r="M72" s="21" t="s">
        <v>11</v>
      </c>
      <c r="N72" s="21" t="s">
        <v>11</v>
      </c>
      <c r="O72" s="21" t="s">
        <v>11</v>
      </c>
      <c r="P72" s="21" t="s">
        <v>11</v>
      </c>
      <c r="Q72" s="21" t="s">
        <v>11</v>
      </c>
      <c r="R72" s="21" t="s">
        <v>11</v>
      </c>
      <c r="S72" s="21" t="s">
        <v>11</v>
      </c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</row>
    <row r="73" spans="1:611" s="13" customFormat="1" ht="24" customHeight="1">
      <c r="A73" s="66" t="s">
        <v>152</v>
      </c>
      <c r="B73" s="55" t="s">
        <v>151</v>
      </c>
      <c r="C73" s="56">
        <v>11.7</v>
      </c>
      <c r="D73" s="70">
        <v>11.7</v>
      </c>
      <c r="E73" s="28">
        <v>1</v>
      </c>
      <c r="F73" s="60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</row>
    <row r="74" spans="1:611" s="11" customFormat="1" ht="33" customHeight="1">
      <c r="A74" s="28"/>
      <c r="B74" s="64" t="s">
        <v>153</v>
      </c>
      <c r="C74" s="53" t="s">
        <v>11</v>
      </c>
      <c r="D74" s="53" t="s">
        <v>11</v>
      </c>
      <c r="E74" s="61">
        <f>AVERAGE(E72:E73)</f>
        <v>1</v>
      </c>
      <c r="F74" s="53" t="s">
        <v>11</v>
      </c>
      <c r="G74" s="24" t="s">
        <v>11</v>
      </c>
      <c r="H74" s="24" t="s">
        <v>11</v>
      </c>
      <c r="I74" s="24" t="s">
        <v>11</v>
      </c>
      <c r="J74" s="24" t="s">
        <v>11</v>
      </c>
      <c r="K74" s="24" t="s">
        <v>11</v>
      </c>
      <c r="L74" s="24" t="s">
        <v>11</v>
      </c>
      <c r="M74" s="24" t="s">
        <v>11</v>
      </c>
      <c r="N74" s="24" t="s">
        <v>11</v>
      </c>
      <c r="O74" s="24" t="s">
        <v>11</v>
      </c>
      <c r="P74" s="24" t="s">
        <v>11</v>
      </c>
      <c r="Q74" s="24" t="s">
        <v>11</v>
      </c>
      <c r="R74" s="24" t="s">
        <v>11</v>
      </c>
      <c r="S74" s="24" t="s">
        <v>11</v>
      </c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</row>
    <row r="75" spans="1:611" s="11" customFormat="1" ht="24.75" customHeight="1">
      <c r="A75" s="28"/>
      <c r="B75" s="64" t="s">
        <v>154</v>
      </c>
      <c r="C75" s="53" t="s">
        <v>11</v>
      </c>
      <c r="D75" s="53" t="s">
        <v>11</v>
      </c>
      <c r="E75" s="53" t="s">
        <v>11</v>
      </c>
      <c r="F75" s="29">
        <f>(0.6*E70)+(1*E74)</f>
        <v>1</v>
      </c>
      <c r="G75" s="24" t="s">
        <v>11</v>
      </c>
      <c r="H75" s="24" t="s">
        <v>11</v>
      </c>
      <c r="I75" s="24" t="s">
        <v>11</v>
      </c>
      <c r="J75" s="24" t="s">
        <v>11</v>
      </c>
      <c r="K75" s="24" t="s">
        <v>11</v>
      </c>
      <c r="L75" s="24" t="s">
        <v>11</v>
      </c>
      <c r="M75" s="24" t="s">
        <v>11</v>
      </c>
      <c r="N75" s="24" t="s">
        <v>11</v>
      </c>
      <c r="O75" s="24" t="s">
        <v>11</v>
      </c>
      <c r="P75" s="24" t="s">
        <v>11</v>
      </c>
      <c r="Q75" s="24" t="s">
        <v>11</v>
      </c>
      <c r="R75" s="24" t="s">
        <v>11</v>
      </c>
      <c r="S75" s="24" t="s">
        <v>11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</row>
    <row r="76" spans="1:611" s="15" customFormat="1" ht="16.5" customHeight="1">
      <c r="A76" s="27"/>
      <c r="B76" s="74" t="s">
        <v>170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</row>
    <row r="77" spans="1:611" s="12" customFormat="1" ht="15.75" hidden="1" customHeight="1" outlineLevel="1">
      <c r="A77" s="19"/>
      <c r="B77" s="71" t="s">
        <v>35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3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</row>
    <row r="78" spans="1:611" s="13" customFormat="1" ht="47.25" hidden="1" customHeight="1" outlineLevel="1">
      <c r="A78" s="41" t="s">
        <v>145</v>
      </c>
      <c r="B78" s="26"/>
      <c r="C78" s="42"/>
      <c r="D78" s="44"/>
      <c r="E78" s="20">
        <v>0</v>
      </c>
      <c r="F78" s="21" t="s">
        <v>11</v>
      </c>
      <c r="G78" s="21" t="s">
        <v>11</v>
      </c>
      <c r="H78" s="21" t="s">
        <v>11</v>
      </c>
      <c r="I78" s="21" t="s">
        <v>11</v>
      </c>
      <c r="J78" s="21" t="s">
        <v>11</v>
      </c>
      <c r="K78" s="21" t="s">
        <v>11</v>
      </c>
      <c r="L78" s="21" t="s">
        <v>11</v>
      </c>
      <c r="M78" s="21" t="s">
        <v>11</v>
      </c>
      <c r="N78" s="21" t="s">
        <v>11</v>
      </c>
      <c r="O78" s="21" t="s">
        <v>11</v>
      </c>
      <c r="P78" s="21" t="s">
        <v>11</v>
      </c>
      <c r="Q78" s="21" t="s">
        <v>11</v>
      </c>
      <c r="R78" s="21" t="s">
        <v>11</v>
      </c>
      <c r="S78" s="21" t="s">
        <v>11</v>
      </c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</row>
    <row r="79" spans="1:611" s="13" customFormat="1" ht="61.5" hidden="1" customHeight="1" outlineLevel="1">
      <c r="A79" s="41" t="s">
        <v>146</v>
      </c>
      <c r="B79" s="26"/>
      <c r="C79" s="43"/>
      <c r="D79" s="43"/>
      <c r="E79" s="20">
        <v>0</v>
      </c>
      <c r="F79" s="21" t="s">
        <v>11</v>
      </c>
      <c r="G79" s="21" t="s">
        <v>11</v>
      </c>
      <c r="H79" s="21" t="s">
        <v>11</v>
      </c>
      <c r="I79" s="21" t="s">
        <v>11</v>
      </c>
      <c r="J79" s="21" t="s">
        <v>11</v>
      </c>
      <c r="K79" s="21" t="s">
        <v>11</v>
      </c>
      <c r="L79" s="21" t="s">
        <v>11</v>
      </c>
      <c r="M79" s="21" t="s">
        <v>11</v>
      </c>
      <c r="N79" s="21" t="s">
        <v>11</v>
      </c>
      <c r="O79" s="21" t="s">
        <v>11</v>
      </c>
      <c r="P79" s="21" t="s">
        <v>11</v>
      </c>
      <c r="Q79" s="21" t="s">
        <v>11</v>
      </c>
      <c r="R79" s="21" t="s">
        <v>11</v>
      </c>
      <c r="S79" s="21" t="s">
        <v>11</v>
      </c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</row>
    <row r="80" spans="1:611" s="13" customFormat="1" ht="80.25" hidden="1" customHeight="1" outlineLevel="1">
      <c r="A80" s="41" t="s">
        <v>50</v>
      </c>
      <c r="B80" s="26"/>
      <c r="C80" s="43"/>
      <c r="D80" s="43"/>
      <c r="E80" s="20">
        <v>0</v>
      </c>
      <c r="F80" s="21" t="s">
        <v>11</v>
      </c>
      <c r="G80" s="21" t="s">
        <v>11</v>
      </c>
      <c r="H80" s="21" t="s">
        <v>11</v>
      </c>
      <c r="I80" s="21" t="s">
        <v>11</v>
      </c>
      <c r="J80" s="21" t="s">
        <v>11</v>
      </c>
      <c r="K80" s="21" t="s">
        <v>11</v>
      </c>
      <c r="L80" s="21" t="s">
        <v>11</v>
      </c>
      <c r="M80" s="21" t="s">
        <v>11</v>
      </c>
      <c r="N80" s="21" t="s">
        <v>11</v>
      </c>
      <c r="O80" s="21" t="s">
        <v>11</v>
      </c>
      <c r="P80" s="21" t="s">
        <v>11</v>
      </c>
      <c r="Q80" s="21" t="s">
        <v>11</v>
      </c>
      <c r="R80" s="21" t="s">
        <v>11</v>
      </c>
      <c r="S80" s="21" t="s">
        <v>11</v>
      </c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</row>
    <row r="81" spans="1:611" s="13" customFormat="1" ht="49.5" hidden="1" customHeight="1" outlineLevel="1">
      <c r="A81" s="41" t="s">
        <v>51</v>
      </c>
      <c r="B81" s="26"/>
      <c r="C81" s="43"/>
      <c r="D81" s="43"/>
      <c r="E81" s="20">
        <v>0</v>
      </c>
      <c r="F81" s="21" t="s">
        <v>11</v>
      </c>
      <c r="G81" s="21" t="s">
        <v>11</v>
      </c>
      <c r="H81" s="21" t="s">
        <v>11</v>
      </c>
      <c r="I81" s="21" t="s">
        <v>11</v>
      </c>
      <c r="J81" s="21" t="s">
        <v>11</v>
      </c>
      <c r="K81" s="21" t="s">
        <v>11</v>
      </c>
      <c r="L81" s="21" t="s">
        <v>11</v>
      </c>
      <c r="M81" s="21" t="s">
        <v>11</v>
      </c>
      <c r="N81" s="21" t="s">
        <v>11</v>
      </c>
      <c r="O81" s="21" t="s">
        <v>11</v>
      </c>
      <c r="P81" s="21" t="s">
        <v>11</v>
      </c>
      <c r="Q81" s="21" t="s">
        <v>11</v>
      </c>
      <c r="R81" s="21" t="s">
        <v>11</v>
      </c>
      <c r="S81" s="21" t="s">
        <v>11</v>
      </c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</row>
    <row r="82" spans="1:611" s="11" customFormat="1" ht="37.5" hidden="1" customHeight="1" outlineLevel="1">
      <c r="A82" s="22"/>
      <c r="B82" s="23" t="s">
        <v>52</v>
      </c>
      <c r="C82" s="24" t="s">
        <v>11</v>
      </c>
      <c r="D82" s="24" t="s">
        <v>11</v>
      </c>
      <c r="E82" s="25">
        <f>AVERAGE(E78:E81)</f>
        <v>0</v>
      </c>
      <c r="F82" s="24" t="s">
        <v>11</v>
      </c>
      <c r="G82" s="24" t="s">
        <v>11</v>
      </c>
      <c r="H82" s="24" t="s">
        <v>11</v>
      </c>
      <c r="I82" s="24" t="s">
        <v>11</v>
      </c>
      <c r="J82" s="24" t="s">
        <v>11</v>
      </c>
      <c r="K82" s="24" t="s">
        <v>11</v>
      </c>
      <c r="L82" s="24" t="s">
        <v>11</v>
      </c>
      <c r="M82" s="24" t="s">
        <v>11</v>
      </c>
      <c r="N82" s="24" t="s">
        <v>11</v>
      </c>
      <c r="O82" s="24" t="s">
        <v>11</v>
      </c>
      <c r="P82" s="24" t="s">
        <v>11</v>
      </c>
      <c r="Q82" s="24" t="s">
        <v>11</v>
      </c>
      <c r="R82" s="24" t="s">
        <v>11</v>
      </c>
      <c r="S82" s="24" t="s">
        <v>11</v>
      </c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</row>
    <row r="83" spans="1:611" s="14" customFormat="1" ht="18" customHeight="1" collapsed="1">
      <c r="A83" s="19"/>
      <c r="B83" s="71" t="s">
        <v>38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</row>
    <row r="84" spans="1:611" s="13" customFormat="1" ht="34.5" customHeight="1">
      <c r="A84" s="54" t="s">
        <v>149</v>
      </c>
      <c r="B84" s="55" t="s">
        <v>171</v>
      </c>
      <c r="C84" s="56">
        <v>10</v>
      </c>
      <c r="D84" s="57">
        <v>10</v>
      </c>
      <c r="E84" s="28">
        <v>1</v>
      </c>
      <c r="F84" s="60" t="s">
        <v>11</v>
      </c>
      <c r="G84" s="21" t="s">
        <v>11</v>
      </c>
      <c r="H84" s="21" t="s">
        <v>11</v>
      </c>
      <c r="I84" s="21" t="s">
        <v>11</v>
      </c>
      <c r="J84" s="21" t="s">
        <v>11</v>
      </c>
      <c r="K84" s="21" t="s">
        <v>11</v>
      </c>
      <c r="L84" s="21" t="s">
        <v>11</v>
      </c>
      <c r="M84" s="21" t="s">
        <v>11</v>
      </c>
      <c r="N84" s="21" t="s">
        <v>11</v>
      </c>
      <c r="O84" s="21" t="s">
        <v>11</v>
      </c>
      <c r="P84" s="21" t="s">
        <v>11</v>
      </c>
      <c r="Q84" s="21" t="s">
        <v>11</v>
      </c>
      <c r="R84" s="21" t="s">
        <v>11</v>
      </c>
      <c r="S84" s="21" t="s">
        <v>11</v>
      </c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</row>
    <row r="85" spans="1:611" s="11" customFormat="1" ht="33" customHeight="1">
      <c r="A85" s="28"/>
      <c r="B85" s="64" t="s">
        <v>173</v>
      </c>
      <c r="C85" s="53" t="s">
        <v>11</v>
      </c>
      <c r="D85" s="53" t="s">
        <v>11</v>
      </c>
      <c r="E85" s="61">
        <f>AVERAGE(E84:E84)</f>
        <v>1</v>
      </c>
      <c r="F85" s="53" t="s">
        <v>11</v>
      </c>
      <c r="G85" s="24" t="s">
        <v>11</v>
      </c>
      <c r="H85" s="24" t="s">
        <v>11</v>
      </c>
      <c r="I85" s="24" t="s">
        <v>11</v>
      </c>
      <c r="J85" s="24" t="s">
        <v>11</v>
      </c>
      <c r="K85" s="24" t="s">
        <v>11</v>
      </c>
      <c r="L85" s="24" t="s">
        <v>11</v>
      </c>
      <c r="M85" s="24" t="s">
        <v>11</v>
      </c>
      <c r="N85" s="24" t="s">
        <v>11</v>
      </c>
      <c r="O85" s="24" t="s">
        <v>11</v>
      </c>
      <c r="P85" s="24" t="s">
        <v>11</v>
      </c>
      <c r="Q85" s="24" t="s">
        <v>11</v>
      </c>
      <c r="R85" s="24" t="s">
        <v>11</v>
      </c>
      <c r="S85" s="24" t="s">
        <v>11</v>
      </c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</row>
    <row r="86" spans="1:611" s="11" customFormat="1" ht="24.75" customHeight="1">
      <c r="A86" s="28"/>
      <c r="B86" s="64" t="s">
        <v>172</v>
      </c>
      <c r="C86" s="53" t="s">
        <v>11</v>
      </c>
      <c r="D86" s="53" t="s">
        <v>11</v>
      </c>
      <c r="E86" s="53" t="s">
        <v>11</v>
      </c>
      <c r="F86" s="29">
        <f>(0.6*E82)+(1*E85)</f>
        <v>1</v>
      </c>
      <c r="G86" s="24" t="s">
        <v>11</v>
      </c>
      <c r="H86" s="24" t="s">
        <v>11</v>
      </c>
      <c r="I86" s="24" t="s">
        <v>11</v>
      </c>
      <c r="J86" s="24" t="s">
        <v>11</v>
      </c>
      <c r="K86" s="24" t="s">
        <v>11</v>
      </c>
      <c r="L86" s="24" t="s">
        <v>11</v>
      </c>
      <c r="M86" s="24" t="s">
        <v>11</v>
      </c>
      <c r="N86" s="24" t="s">
        <v>11</v>
      </c>
      <c r="O86" s="24" t="s">
        <v>11</v>
      </c>
      <c r="P86" s="24" t="s">
        <v>11</v>
      </c>
      <c r="Q86" s="24" t="s">
        <v>11</v>
      </c>
      <c r="R86" s="24" t="s">
        <v>11</v>
      </c>
      <c r="S86" s="24" t="s">
        <v>11</v>
      </c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</row>
    <row r="87" spans="1:611" ht="19.5" customHeight="1">
      <c r="A87" s="40"/>
      <c r="B87" s="80" t="s">
        <v>57</v>
      </c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2"/>
    </row>
    <row r="88" spans="1:611" s="9" customFormat="1" ht="20.25" customHeight="1">
      <c r="A88" s="45"/>
      <c r="B88" s="98" t="s">
        <v>98</v>
      </c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100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</row>
    <row r="89" spans="1:611" s="12" customFormat="1" ht="15.75" customHeight="1">
      <c r="A89" s="19"/>
      <c r="B89" s="71" t="s">
        <v>13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3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</row>
    <row r="90" spans="1:611" s="1" customFormat="1" ht="30" customHeight="1">
      <c r="A90" s="41"/>
      <c r="B90" s="55" t="s">
        <v>107</v>
      </c>
      <c r="C90" s="21" t="s">
        <v>11</v>
      </c>
      <c r="D90" s="21" t="s">
        <v>11</v>
      </c>
      <c r="E90" s="21" t="s">
        <v>11</v>
      </c>
      <c r="F90" s="21" t="s">
        <v>11</v>
      </c>
      <c r="G90" s="21" t="s">
        <v>11</v>
      </c>
      <c r="H90" s="21" t="s">
        <v>11</v>
      </c>
      <c r="I90" s="21" t="s">
        <v>11</v>
      </c>
      <c r="J90" s="28">
        <v>0.8</v>
      </c>
      <c r="K90" s="21" t="s">
        <v>11</v>
      </c>
      <c r="L90" s="21" t="s">
        <v>11</v>
      </c>
      <c r="M90" s="21" t="s">
        <v>11</v>
      </c>
      <c r="N90" s="21" t="s">
        <v>11</v>
      </c>
      <c r="O90" s="21" t="s">
        <v>11</v>
      </c>
      <c r="P90" s="21" t="s">
        <v>11</v>
      </c>
      <c r="Q90" s="21" t="s">
        <v>11</v>
      </c>
      <c r="R90" s="21" t="s">
        <v>11</v>
      </c>
      <c r="S90" s="21" t="s">
        <v>11</v>
      </c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</row>
    <row r="91" spans="1:611" s="5" customFormat="1" ht="33" customHeight="1">
      <c r="A91" s="22"/>
      <c r="B91" s="23" t="s">
        <v>58</v>
      </c>
      <c r="C91" s="24" t="s">
        <v>11</v>
      </c>
      <c r="D91" s="24" t="s">
        <v>11</v>
      </c>
      <c r="E91" s="24" t="s">
        <v>11</v>
      </c>
      <c r="F91" s="24" t="s">
        <v>11</v>
      </c>
      <c r="G91" s="24" t="s">
        <v>11</v>
      </c>
      <c r="H91" s="24" t="s">
        <v>11</v>
      </c>
      <c r="I91" s="24" t="s">
        <v>11</v>
      </c>
      <c r="J91" s="61">
        <f>AVERAGE(J90:J90)</f>
        <v>0.8</v>
      </c>
      <c r="K91" s="24" t="s">
        <v>11</v>
      </c>
      <c r="L91" s="24" t="s">
        <v>11</v>
      </c>
      <c r="M91" s="24" t="s">
        <v>11</v>
      </c>
      <c r="N91" s="24" t="s">
        <v>11</v>
      </c>
      <c r="O91" s="24" t="s">
        <v>11</v>
      </c>
      <c r="P91" s="24" t="s">
        <v>11</v>
      </c>
      <c r="Q91" s="24" t="s">
        <v>11</v>
      </c>
      <c r="R91" s="24" t="s">
        <v>11</v>
      </c>
      <c r="S91" s="24" t="s">
        <v>11</v>
      </c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</row>
    <row r="92" spans="1:611" s="12" customFormat="1" ht="15.75" customHeight="1">
      <c r="A92" s="19"/>
      <c r="B92" s="71" t="s">
        <v>12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3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</row>
    <row r="93" spans="1:611" s="1" customFormat="1" ht="16.5" customHeight="1">
      <c r="A93" s="41"/>
      <c r="B93" s="55" t="s">
        <v>108</v>
      </c>
      <c r="C93" s="21" t="s">
        <v>11</v>
      </c>
      <c r="D93" s="21" t="s">
        <v>11</v>
      </c>
      <c r="E93" s="21" t="s">
        <v>11</v>
      </c>
      <c r="F93" s="21" t="s">
        <v>11</v>
      </c>
      <c r="G93" s="21" t="s">
        <v>11</v>
      </c>
      <c r="H93" s="21" t="s">
        <v>11</v>
      </c>
      <c r="I93" s="21" t="s">
        <v>11</v>
      </c>
      <c r="J93" s="28">
        <v>0.87</v>
      </c>
      <c r="K93" s="21" t="s">
        <v>11</v>
      </c>
      <c r="L93" s="21" t="s">
        <v>11</v>
      </c>
      <c r="M93" s="21" t="s">
        <v>11</v>
      </c>
      <c r="N93" s="21" t="s">
        <v>11</v>
      </c>
      <c r="O93" s="21" t="s">
        <v>11</v>
      </c>
      <c r="P93" s="21" t="s">
        <v>11</v>
      </c>
      <c r="Q93" s="21" t="s">
        <v>11</v>
      </c>
      <c r="R93" s="21" t="s">
        <v>11</v>
      </c>
      <c r="S93" s="21" t="s">
        <v>11</v>
      </c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</row>
    <row r="94" spans="1:611" s="1" customFormat="1" ht="33" customHeight="1">
      <c r="A94" s="41"/>
      <c r="B94" s="55" t="s">
        <v>109</v>
      </c>
      <c r="C94" s="21" t="s">
        <v>11</v>
      </c>
      <c r="D94" s="21" t="s">
        <v>11</v>
      </c>
      <c r="E94" s="21" t="s">
        <v>11</v>
      </c>
      <c r="F94" s="21" t="s">
        <v>11</v>
      </c>
      <c r="G94" s="21" t="s">
        <v>11</v>
      </c>
      <c r="H94" s="21" t="s">
        <v>11</v>
      </c>
      <c r="I94" s="21" t="s">
        <v>11</v>
      </c>
      <c r="J94" s="28">
        <v>1</v>
      </c>
      <c r="K94" s="21" t="s">
        <v>11</v>
      </c>
      <c r="L94" s="21" t="s">
        <v>11</v>
      </c>
      <c r="M94" s="21" t="s">
        <v>11</v>
      </c>
      <c r="N94" s="21" t="s">
        <v>11</v>
      </c>
      <c r="O94" s="21" t="s">
        <v>11</v>
      </c>
      <c r="P94" s="21" t="s">
        <v>11</v>
      </c>
      <c r="Q94" s="21" t="s">
        <v>11</v>
      </c>
      <c r="R94" s="21" t="s">
        <v>11</v>
      </c>
      <c r="S94" s="21" t="s">
        <v>11</v>
      </c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</row>
    <row r="95" spans="1:611" s="1" customFormat="1" ht="32.25" customHeight="1">
      <c r="A95" s="41"/>
      <c r="B95" s="55" t="s">
        <v>110</v>
      </c>
      <c r="C95" s="21" t="s">
        <v>11</v>
      </c>
      <c r="D95" s="21" t="s">
        <v>11</v>
      </c>
      <c r="E95" s="21" t="s">
        <v>11</v>
      </c>
      <c r="F95" s="21" t="s">
        <v>11</v>
      </c>
      <c r="G95" s="21" t="s">
        <v>11</v>
      </c>
      <c r="H95" s="21" t="s">
        <v>11</v>
      </c>
      <c r="I95" s="21" t="s">
        <v>11</v>
      </c>
      <c r="J95" s="28">
        <v>0.99</v>
      </c>
      <c r="K95" s="21" t="s">
        <v>11</v>
      </c>
      <c r="L95" s="21" t="s">
        <v>11</v>
      </c>
      <c r="M95" s="21" t="s">
        <v>11</v>
      </c>
      <c r="N95" s="21" t="s">
        <v>11</v>
      </c>
      <c r="O95" s="21" t="s">
        <v>11</v>
      </c>
      <c r="P95" s="21" t="s">
        <v>11</v>
      </c>
      <c r="Q95" s="21" t="s">
        <v>11</v>
      </c>
      <c r="R95" s="21" t="s">
        <v>11</v>
      </c>
      <c r="S95" s="21" t="s">
        <v>11</v>
      </c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</row>
    <row r="96" spans="1:611" s="1" customFormat="1" ht="33.75" customHeight="1">
      <c r="A96" s="41"/>
      <c r="B96" s="55" t="s">
        <v>111</v>
      </c>
      <c r="C96" s="21" t="s">
        <v>11</v>
      </c>
      <c r="D96" s="21" t="s">
        <v>11</v>
      </c>
      <c r="E96" s="21" t="s">
        <v>11</v>
      </c>
      <c r="F96" s="21" t="s">
        <v>11</v>
      </c>
      <c r="G96" s="21" t="s">
        <v>11</v>
      </c>
      <c r="H96" s="21" t="s">
        <v>11</v>
      </c>
      <c r="I96" s="21" t="s">
        <v>11</v>
      </c>
      <c r="J96" s="28">
        <v>1</v>
      </c>
      <c r="K96" s="21" t="s">
        <v>11</v>
      </c>
      <c r="L96" s="21" t="s">
        <v>11</v>
      </c>
      <c r="M96" s="21" t="s">
        <v>11</v>
      </c>
      <c r="N96" s="21" t="s">
        <v>11</v>
      </c>
      <c r="O96" s="21" t="s">
        <v>11</v>
      </c>
      <c r="P96" s="21" t="s">
        <v>11</v>
      </c>
      <c r="Q96" s="21" t="s">
        <v>11</v>
      </c>
      <c r="R96" s="21" t="s">
        <v>11</v>
      </c>
      <c r="S96" s="21" t="s">
        <v>11</v>
      </c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</row>
    <row r="97" spans="1:611" s="1" customFormat="1" ht="48" customHeight="1">
      <c r="A97" s="41"/>
      <c r="B97" s="55" t="s">
        <v>112</v>
      </c>
      <c r="C97" s="21" t="s">
        <v>11</v>
      </c>
      <c r="D97" s="21" t="s">
        <v>11</v>
      </c>
      <c r="E97" s="21" t="s">
        <v>11</v>
      </c>
      <c r="F97" s="21" t="s">
        <v>11</v>
      </c>
      <c r="G97" s="21" t="s">
        <v>11</v>
      </c>
      <c r="H97" s="21" t="s">
        <v>11</v>
      </c>
      <c r="I97" s="21" t="s">
        <v>11</v>
      </c>
      <c r="J97" s="28">
        <v>1</v>
      </c>
      <c r="K97" s="21" t="s">
        <v>11</v>
      </c>
      <c r="L97" s="21" t="s">
        <v>11</v>
      </c>
      <c r="M97" s="21" t="s">
        <v>11</v>
      </c>
      <c r="N97" s="21" t="s">
        <v>11</v>
      </c>
      <c r="O97" s="21" t="s">
        <v>11</v>
      </c>
      <c r="P97" s="21" t="s">
        <v>11</v>
      </c>
      <c r="Q97" s="21" t="s">
        <v>11</v>
      </c>
      <c r="R97" s="21" t="s">
        <v>11</v>
      </c>
      <c r="S97" s="21" t="s">
        <v>11</v>
      </c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</row>
    <row r="98" spans="1:611" s="1" customFormat="1" ht="33.75" customHeight="1">
      <c r="A98" s="41"/>
      <c r="B98" s="55" t="s">
        <v>113</v>
      </c>
      <c r="C98" s="21" t="s">
        <v>11</v>
      </c>
      <c r="D98" s="21" t="s">
        <v>11</v>
      </c>
      <c r="E98" s="21" t="s">
        <v>11</v>
      </c>
      <c r="F98" s="21" t="s">
        <v>11</v>
      </c>
      <c r="G98" s="21" t="s">
        <v>11</v>
      </c>
      <c r="H98" s="21" t="s">
        <v>11</v>
      </c>
      <c r="I98" s="21" t="s">
        <v>11</v>
      </c>
      <c r="J98" s="28">
        <v>0.65</v>
      </c>
      <c r="K98" s="21" t="s">
        <v>11</v>
      </c>
      <c r="L98" s="21" t="s">
        <v>11</v>
      </c>
      <c r="M98" s="21" t="s">
        <v>11</v>
      </c>
      <c r="N98" s="21" t="s">
        <v>11</v>
      </c>
      <c r="O98" s="21" t="s">
        <v>11</v>
      </c>
      <c r="P98" s="21" t="s">
        <v>11</v>
      </c>
      <c r="Q98" s="21" t="s">
        <v>11</v>
      </c>
      <c r="R98" s="21" t="s">
        <v>11</v>
      </c>
      <c r="S98" s="21" t="s">
        <v>11</v>
      </c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</row>
    <row r="99" spans="1:611" s="1" customFormat="1" ht="33" customHeight="1">
      <c r="A99" s="41"/>
      <c r="B99" s="55" t="s">
        <v>114</v>
      </c>
      <c r="C99" s="21" t="s">
        <v>11</v>
      </c>
      <c r="D99" s="21" t="s">
        <v>11</v>
      </c>
      <c r="E99" s="21" t="s">
        <v>11</v>
      </c>
      <c r="F99" s="21" t="s">
        <v>11</v>
      </c>
      <c r="G99" s="21" t="s">
        <v>11</v>
      </c>
      <c r="H99" s="21" t="s">
        <v>11</v>
      </c>
      <c r="I99" s="21" t="s">
        <v>11</v>
      </c>
      <c r="J99" s="28">
        <v>1</v>
      </c>
      <c r="K99" s="21" t="s">
        <v>11</v>
      </c>
      <c r="L99" s="21" t="s">
        <v>11</v>
      </c>
      <c r="M99" s="21" t="s">
        <v>11</v>
      </c>
      <c r="N99" s="21" t="s">
        <v>11</v>
      </c>
      <c r="O99" s="21" t="s">
        <v>11</v>
      </c>
      <c r="P99" s="21" t="s">
        <v>11</v>
      </c>
      <c r="Q99" s="21" t="s">
        <v>11</v>
      </c>
      <c r="R99" s="21" t="s">
        <v>11</v>
      </c>
      <c r="S99" s="21" t="s">
        <v>11</v>
      </c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</row>
    <row r="100" spans="1:611" s="1" customFormat="1" ht="36.75" customHeight="1">
      <c r="A100" s="41"/>
      <c r="B100" s="55" t="s">
        <v>115</v>
      </c>
      <c r="C100" s="21" t="s">
        <v>11</v>
      </c>
      <c r="D100" s="21" t="s">
        <v>11</v>
      </c>
      <c r="E100" s="21" t="s">
        <v>11</v>
      </c>
      <c r="F100" s="21" t="s">
        <v>11</v>
      </c>
      <c r="G100" s="21" t="s">
        <v>11</v>
      </c>
      <c r="H100" s="21" t="s">
        <v>11</v>
      </c>
      <c r="I100" s="21" t="s">
        <v>11</v>
      </c>
      <c r="J100" s="28">
        <v>1</v>
      </c>
      <c r="K100" s="21" t="s">
        <v>11</v>
      </c>
      <c r="L100" s="21" t="s">
        <v>11</v>
      </c>
      <c r="M100" s="21" t="s">
        <v>11</v>
      </c>
      <c r="N100" s="21" t="s">
        <v>11</v>
      </c>
      <c r="O100" s="21" t="s">
        <v>11</v>
      </c>
      <c r="P100" s="21" t="s">
        <v>11</v>
      </c>
      <c r="Q100" s="21" t="s">
        <v>11</v>
      </c>
      <c r="R100" s="21" t="s">
        <v>11</v>
      </c>
      <c r="S100" s="21" t="s">
        <v>11</v>
      </c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</row>
    <row r="101" spans="1:611" s="1" customFormat="1" ht="36.75" customHeight="1">
      <c r="A101" s="41"/>
      <c r="B101" s="55" t="s">
        <v>116</v>
      </c>
      <c r="C101" s="21" t="s">
        <v>11</v>
      </c>
      <c r="D101" s="21" t="s">
        <v>11</v>
      </c>
      <c r="E101" s="21" t="s">
        <v>11</v>
      </c>
      <c r="F101" s="21" t="s">
        <v>11</v>
      </c>
      <c r="G101" s="21" t="s">
        <v>11</v>
      </c>
      <c r="H101" s="21" t="s">
        <v>11</v>
      </c>
      <c r="I101" s="21" t="s">
        <v>11</v>
      </c>
      <c r="J101" s="28">
        <v>1</v>
      </c>
      <c r="K101" s="21" t="s">
        <v>11</v>
      </c>
      <c r="L101" s="21" t="s">
        <v>11</v>
      </c>
      <c r="M101" s="21" t="s">
        <v>11</v>
      </c>
      <c r="N101" s="21" t="s">
        <v>11</v>
      </c>
      <c r="O101" s="21" t="s">
        <v>11</v>
      </c>
      <c r="P101" s="21" t="s">
        <v>11</v>
      </c>
      <c r="Q101" s="21" t="s">
        <v>11</v>
      </c>
      <c r="R101" s="21" t="s">
        <v>11</v>
      </c>
      <c r="S101" s="21" t="s">
        <v>11</v>
      </c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</row>
    <row r="102" spans="1:611" s="1" customFormat="1" ht="30" customHeight="1">
      <c r="A102" s="41"/>
      <c r="B102" s="55" t="s">
        <v>117</v>
      </c>
      <c r="C102" s="21" t="s">
        <v>11</v>
      </c>
      <c r="D102" s="21" t="s">
        <v>11</v>
      </c>
      <c r="E102" s="21" t="s">
        <v>11</v>
      </c>
      <c r="F102" s="21" t="s">
        <v>11</v>
      </c>
      <c r="G102" s="21" t="s">
        <v>11</v>
      </c>
      <c r="H102" s="21" t="s">
        <v>11</v>
      </c>
      <c r="I102" s="21" t="s">
        <v>11</v>
      </c>
      <c r="J102" s="28">
        <v>0</v>
      </c>
      <c r="K102" s="21" t="s">
        <v>11</v>
      </c>
      <c r="L102" s="21" t="s">
        <v>11</v>
      </c>
      <c r="M102" s="21" t="s">
        <v>11</v>
      </c>
      <c r="N102" s="21" t="s">
        <v>11</v>
      </c>
      <c r="O102" s="21" t="s">
        <v>11</v>
      </c>
      <c r="P102" s="21" t="s">
        <v>11</v>
      </c>
      <c r="Q102" s="21" t="s">
        <v>11</v>
      </c>
      <c r="R102" s="21" t="s">
        <v>11</v>
      </c>
      <c r="S102" s="21" t="s">
        <v>11</v>
      </c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</row>
    <row r="103" spans="1:611" s="5" customFormat="1" ht="36" customHeight="1">
      <c r="A103" s="22"/>
      <c r="B103" s="23" t="s">
        <v>59</v>
      </c>
      <c r="C103" s="24" t="s">
        <v>11</v>
      </c>
      <c r="D103" s="24" t="s">
        <v>11</v>
      </c>
      <c r="E103" s="24" t="s">
        <v>11</v>
      </c>
      <c r="F103" s="24" t="s">
        <v>11</v>
      </c>
      <c r="G103" s="24" t="s">
        <v>11</v>
      </c>
      <c r="H103" s="24" t="s">
        <v>11</v>
      </c>
      <c r="I103" s="24" t="s">
        <v>11</v>
      </c>
      <c r="J103" s="25">
        <f>AVERAGE(J93:J102)</f>
        <v>0.8510000000000002</v>
      </c>
      <c r="K103" s="24" t="s">
        <v>11</v>
      </c>
      <c r="L103" s="24" t="s">
        <v>11</v>
      </c>
      <c r="M103" s="24" t="s">
        <v>11</v>
      </c>
      <c r="N103" s="24" t="s">
        <v>11</v>
      </c>
      <c r="O103" s="24" t="s">
        <v>11</v>
      </c>
      <c r="P103" s="24" t="s">
        <v>11</v>
      </c>
      <c r="Q103" s="24" t="s">
        <v>11</v>
      </c>
      <c r="R103" s="24" t="s">
        <v>11</v>
      </c>
      <c r="S103" s="24" t="s">
        <v>11</v>
      </c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</row>
    <row r="104" spans="1:611" s="11" customFormat="1" ht="24.75" customHeight="1">
      <c r="A104" s="22"/>
      <c r="B104" s="23" t="s">
        <v>66</v>
      </c>
      <c r="C104" s="24" t="s">
        <v>11</v>
      </c>
      <c r="D104" s="24" t="s">
        <v>11</v>
      </c>
      <c r="E104" s="24" t="s">
        <v>11</v>
      </c>
      <c r="F104" s="24" t="s">
        <v>11</v>
      </c>
      <c r="G104" s="24" t="s">
        <v>11</v>
      </c>
      <c r="H104" s="24" t="s">
        <v>11</v>
      </c>
      <c r="I104" s="24" t="s">
        <v>11</v>
      </c>
      <c r="J104" s="25" t="s">
        <v>11</v>
      </c>
      <c r="K104" s="24">
        <f>(J91+J103)/2</f>
        <v>0.82550000000000012</v>
      </c>
      <c r="L104" s="24" t="s">
        <v>11</v>
      </c>
      <c r="M104" s="24" t="s">
        <v>11</v>
      </c>
      <c r="N104" s="24" t="s">
        <v>11</v>
      </c>
      <c r="O104" s="24" t="s">
        <v>11</v>
      </c>
      <c r="P104" s="24" t="s">
        <v>11</v>
      </c>
      <c r="Q104" s="24" t="s">
        <v>11</v>
      </c>
      <c r="R104" s="24" t="s">
        <v>11</v>
      </c>
      <c r="S104" s="24" t="s">
        <v>11</v>
      </c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</row>
    <row r="105" spans="1:611" s="9" customFormat="1" ht="20.25" customHeight="1">
      <c r="A105" s="45"/>
      <c r="B105" s="74" t="s">
        <v>81</v>
      </c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6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</row>
    <row r="106" spans="1:611" s="12" customFormat="1" ht="15.75" customHeight="1">
      <c r="A106" s="19"/>
      <c r="B106" s="71" t="s">
        <v>13</v>
      </c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3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</row>
    <row r="107" spans="1:611" s="8" customFormat="1" ht="32.25" customHeight="1">
      <c r="A107" s="41"/>
      <c r="B107" s="55" t="s">
        <v>118</v>
      </c>
      <c r="C107" s="21" t="s">
        <v>11</v>
      </c>
      <c r="D107" s="21" t="s">
        <v>11</v>
      </c>
      <c r="E107" s="21" t="s">
        <v>11</v>
      </c>
      <c r="F107" s="21" t="s">
        <v>11</v>
      </c>
      <c r="G107" s="21" t="s">
        <v>11</v>
      </c>
      <c r="H107" s="21" t="s">
        <v>11</v>
      </c>
      <c r="I107" s="21" t="s">
        <v>11</v>
      </c>
      <c r="J107" s="28">
        <v>1</v>
      </c>
      <c r="K107" s="21" t="s">
        <v>11</v>
      </c>
      <c r="L107" s="21" t="s">
        <v>11</v>
      </c>
      <c r="M107" s="21" t="s">
        <v>11</v>
      </c>
      <c r="N107" s="21" t="s">
        <v>11</v>
      </c>
      <c r="O107" s="21" t="s">
        <v>11</v>
      </c>
      <c r="P107" s="21" t="s">
        <v>11</v>
      </c>
      <c r="Q107" s="21" t="s">
        <v>11</v>
      </c>
      <c r="R107" s="21" t="s">
        <v>11</v>
      </c>
      <c r="S107" s="21" t="s">
        <v>11</v>
      </c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</row>
    <row r="108" spans="1:611" s="8" customFormat="1" ht="32.25" customHeight="1">
      <c r="A108" s="41"/>
      <c r="B108" s="55" t="s">
        <v>119</v>
      </c>
      <c r="C108" s="21" t="s">
        <v>11</v>
      </c>
      <c r="D108" s="21" t="s">
        <v>11</v>
      </c>
      <c r="E108" s="21" t="s">
        <v>11</v>
      </c>
      <c r="F108" s="21" t="s">
        <v>11</v>
      </c>
      <c r="G108" s="21" t="s">
        <v>11</v>
      </c>
      <c r="H108" s="21" t="s">
        <v>11</v>
      </c>
      <c r="I108" s="21" t="s">
        <v>11</v>
      </c>
      <c r="J108" s="28">
        <v>1</v>
      </c>
      <c r="K108" s="21"/>
      <c r="L108" s="21"/>
      <c r="M108" s="21"/>
      <c r="N108" s="21"/>
      <c r="O108" s="21"/>
      <c r="P108" s="21"/>
      <c r="Q108" s="21"/>
      <c r="R108" s="21"/>
      <c r="S108" s="21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</row>
    <row r="109" spans="1:611" s="11" customFormat="1" ht="33" customHeight="1">
      <c r="A109" s="22"/>
      <c r="B109" s="23" t="s">
        <v>60</v>
      </c>
      <c r="C109" s="24" t="s">
        <v>11</v>
      </c>
      <c r="D109" s="24" t="s">
        <v>11</v>
      </c>
      <c r="E109" s="24" t="s">
        <v>11</v>
      </c>
      <c r="F109" s="24" t="s">
        <v>11</v>
      </c>
      <c r="G109" s="24" t="s">
        <v>11</v>
      </c>
      <c r="H109" s="24" t="s">
        <v>11</v>
      </c>
      <c r="I109" s="24" t="s">
        <v>11</v>
      </c>
      <c r="J109" s="25">
        <f>AVERAGE(J107:J108)</f>
        <v>1</v>
      </c>
      <c r="K109" s="24" t="s">
        <v>11</v>
      </c>
      <c r="L109" s="24" t="s">
        <v>11</v>
      </c>
      <c r="M109" s="24" t="s">
        <v>11</v>
      </c>
      <c r="N109" s="24" t="s">
        <v>11</v>
      </c>
      <c r="O109" s="24" t="s">
        <v>11</v>
      </c>
      <c r="P109" s="24" t="s">
        <v>11</v>
      </c>
      <c r="Q109" s="24" t="s">
        <v>11</v>
      </c>
      <c r="R109" s="24" t="s">
        <v>11</v>
      </c>
      <c r="S109" s="24" t="s">
        <v>11</v>
      </c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</row>
    <row r="110" spans="1:611" s="12" customFormat="1" ht="15.75" customHeight="1">
      <c r="A110" s="19"/>
      <c r="B110" s="71" t="s">
        <v>12</v>
      </c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3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</row>
    <row r="111" spans="1:611" s="8" customFormat="1" ht="60" customHeight="1">
      <c r="A111" s="41"/>
      <c r="B111" s="55" t="s">
        <v>120</v>
      </c>
      <c r="C111" s="21" t="s">
        <v>11</v>
      </c>
      <c r="D111" s="21" t="s">
        <v>11</v>
      </c>
      <c r="E111" s="21" t="s">
        <v>11</v>
      </c>
      <c r="F111" s="21" t="s">
        <v>11</v>
      </c>
      <c r="G111" s="21" t="s">
        <v>11</v>
      </c>
      <c r="H111" s="21" t="s">
        <v>11</v>
      </c>
      <c r="I111" s="21" t="s">
        <v>11</v>
      </c>
      <c r="J111" s="28">
        <v>1</v>
      </c>
      <c r="K111" s="21" t="s">
        <v>11</v>
      </c>
      <c r="L111" s="21" t="s">
        <v>11</v>
      </c>
      <c r="M111" s="21" t="s">
        <v>11</v>
      </c>
      <c r="N111" s="21" t="s">
        <v>11</v>
      </c>
      <c r="O111" s="21" t="s">
        <v>11</v>
      </c>
      <c r="P111" s="21" t="s">
        <v>11</v>
      </c>
      <c r="Q111" s="21" t="s">
        <v>11</v>
      </c>
      <c r="R111" s="21" t="s">
        <v>11</v>
      </c>
      <c r="S111" s="21" t="s">
        <v>11</v>
      </c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</row>
    <row r="112" spans="1:611" s="8" customFormat="1" ht="46.5" customHeight="1">
      <c r="A112" s="41"/>
      <c r="B112" s="55" t="s">
        <v>121</v>
      </c>
      <c r="C112" s="21" t="s">
        <v>11</v>
      </c>
      <c r="D112" s="21" t="s">
        <v>11</v>
      </c>
      <c r="E112" s="21" t="s">
        <v>11</v>
      </c>
      <c r="F112" s="21" t="s">
        <v>11</v>
      </c>
      <c r="G112" s="21" t="s">
        <v>11</v>
      </c>
      <c r="H112" s="21" t="s">
        <v>11</v>
      </c>
      <c r="I112" s="21" t="s">
        <v>11</v>
      </c>
      <c r="J112" s="28">
        <v>1</v>
      </c>
      <c r="K112" s="21" t="s">
        <v>11</v>
      </c>
      <c r="L112" s="21" t="s">
        <v>11</v>
      </c>
      <c r="M112" s="21" t="s">
        <v>11</v>
      </c>
      <c r="N112" s="21" t="s">
        <v>11</v>
      </c>
      <c r="O112" s="21" t="s">
        <v>11</v>
      </c>
      <c r="P112" s="21" t="s">
        <v>11</v>
      </c>
      <c r="Q112" s="21" t="s">
        <v>11</v>
      </c>
      <c r="R112" s="21" t="s">
        <v>11</v>
      </c>
      <c r="S112" s="21" t="s">
        <v>11</v>
      </c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</row>
    <row r="113" spans="1:611" s="8" customFormat="1" ht="76.5" customHeight="1">
      <c r="A113" s="41"/>
      <c r="B113" s="55" t="s">
        <v>122</v>
      </c>
      <c r="C113" s="21" t="s">
        <v>11</v>
      </c>
      <c r="D113" s="21" t="s">
        <v>11</v>
      </c>
      <c r="E113" s="21" t="s">
        <v>11</v>
      </c>
      <c r="F113" s="21" t="s">
        <v>11</v>
      </c>
      <c r="G113" s="21" t="s">
        <v>11</v>
      </c>
      <c r="H113" s="21" t="s">
        <v>11</v>
      </c>
      <c r="I113" s="21" t="s">
        <v>11</v>
      </c>
      <c r="J113" s="28">
        <v>1</v>
      </c>
      <c r="K113" s="21" t="s">
        <v>11</v>
      </c>
      <c r="L113" s="21" t="s">
        <v>11</v>
      </c>
      <c r="M113" s="21" t="s">
        <v>11</v>
      </c>
      <c r="N113" s="21" t="s">
        <v>11</v>
      </c>
      <c r="O113" s="21" t="s">
        <v>11</v>
      </c>
      <c r="P113" s="21" t="s">
        <v>11</v>
      </c>
      <c r="Q113" s="21" t="s">
        <v>11</v>
      </c>
      <c r="R113" s="21" t="s">
        <v>11</v>
      </c>
      <c r="S113" s="21" t="s">
        <v>11</v>
      </c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</row>
    <row r="114" spans="1:611" s="8" customFormat="1" ht="47.25" customHeight="1">
      <c r="A114" s="41"/>
      <c r="B114" s="55" t="s">
        <v>175</v>
      </c>
      <c r="C114" s="21" t="s">
        <v>11</v>
      </c>
      <c r="D114" s="21" t="s">
        <v>11</v>
      </c>
      <c r="E114" s="21" t="s">
        <v>11</v>
      </c>
      <c r="F114" s="21" t="s">
        <v>11</v>
      </c>
      <c r="G114" s="21" t="s">
        <v>11</v>
      </c>
      <c r="H114" s="21" t="s">
        <v>11</v>
      </c>
      <c r="I114" s="21" t="s">
        <v>11</v>
      </c>
      <c r="J114" s="28">
        <v>1</v>
      </c>
      <c r="K114" s="21" t="s">
        <v>11</v>
      </c>
      <c r="L114" s="21" t="s">
        <v>11</v>
      </c>
      <c r="M114" s="21" t="s">
        <v>11</v>
      </c>
      <c r="N114" s="21" t="s">
        <v>11</v>
      </c>
      <c r="O114" s="21" t="s">
        <v>11</v>
      </c>
      <c r="P114" s="21" t="s">
        <v>11</v>
      </c>
      <c r="Q114" s="21" t="s">
        <v>11</v>
      </c>
      <c r="R114" s="21" t="s">
        <v>11</v>
      </c>
      <c r="S114" s="21" t="s">
        <v>11</v>
      </c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</row>
    <row r="115" spans="1:611" s="8" customFormat="1" ht="47.25" customHeight="1">
      <c r="A115" s="41"/>
      <c r="B115" s="55" t="s">
        <v>123</v>
      </c>
      <c r="C115" s="21" t="s">
        <v>11</v>
      </c>
      <c r="D115" s="21" t="s">
        <v>11</v>
      </c>
      <c r="E115" s="21" t="s">
        <v>11</v>
      </c>
      <c r="F115" s="21" t="s">
        <v>11</v>
      </c>
      <c r="G115" s="21" t="s">
        <v>11</v>
      </c>
      <c r="H115" s="21" t="s">
        <v>11</v>
      </c>
      <c r="I115" s="21" t="s">
        <v>11</v>
      </c>
      <c r="J115" s="28">
        <v>1</v>
      </c>
      <c r="K115" s="21" t="s">
        <v>11</v>
      </c>
      <c r="L115" s="21" t="s">
        <v>11</v>
      </c>
      <c r="M115" s="21" t="s">
        <v>11</v>
      </c>
      <c r="N115" s="21" t="s">
        <v>11</v>
      </c>
      <c r="O115" s="21" t="s">
        <v>11</v>
      </c>
      <c r="P115" s="21" t="s">
        <v>11</v>
      </c>
      <c r="Q115" s="21" t="s">
        <v>11</v>
      </c>
      <c r="R115" s="21" t="s">
        <v>11</v>
      </c>
      <c r="S115" s="21" t="s">
        <v>11</v>
      </c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</row>
    <row r="116" spans="1:611" s="8" customFormat="1" ht="45.75" customHeight="1">
      <c r="A116" s="41"/>
      <c r="B116" s="55" t="s">
        <v>124</v>
      </c>
      <c r="C116" s="21" t="s">
        <v>11</v>
      </c>
      <c r="D116" s="21" t="s">
        <v>11</v>
      </c>
      <c r="E116" s="21" t="s">
        <v>11</v>
      </c>
      <c r="F116" s="21" t="s">
        <v>11</v>
      </c>
      <c r="G116" s="21" t="s">
        <v>11</v>
      </c>
      <c r="H116" s="21" t="s">
        <v>11</v>
      </c>
      <c r="I116" s="21" t="s">
        <v>11</v>
      </c>
      <c r="J116" s="28">
        <v>1</v>
      </c>
      <c r="K116" s="21" t="s">
        <v>11</v>
      </c>
      <c r="L116" s="21" t="s">
        <v>11</v>
      </c>
      <c r="M116" s="21" t="s">
        <v>11</v>
      </c>
      <c r="N116" s="21" t="s">
        <v>11</v>
      </c>
      <c r="O116" s="21" t="s">
        <v>11</v>
      </c>
      <c r="P116" s="21" t="s">
        <v>11</v>
      </c>
      <c r="Q116" s="21" t="s">
        <v>11</v>
      </c>
      <c r="R116" s="21" t="s">
        <v>11</v>
      </c>
      <c r="S116" s="21" t="s">
        <v>11</v>
      </c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</row>
    <row r="117" spans="1:611" s="8" customFormat="1" ht="60.75" customHeight="1">
      <c r="A117" s="41"/>
      <c r="B117" s="55" t="s">
        <v>125</v>
      </c>
      <c r="C117" s="21" t="s">
        <v>11</v>
      </c>
      <c r="D117" s="21" t="s">
        <v>11</v>
      </c>
      <c r="E117" s="21" t="s">
        <v>11</v>
      </c>
      <c r="F117" s="21" t="s">
        <v>11</v>
      </c>
      <c r="G117" s="21" t="s">
        <v>11</v>
      </c>
      <c r="H117" s="21" t="s">
        <v>11</v>
      </c>
      <c r="I117" s="21" t="s">
        <v>11</v>
      </c>
      <c r="J117" s="28">
        <v>1</v>
      </c>
      <c r="K117" s="21" t="s">
        <v>11</v>
      </c>
      <c r="L117" s="21" t="s">
        <v>11</v>
      </c>
      <c r="M117" s="21" t="s">
        <v>11</v>
      </c>
      <c r="N117" s="21" t="s">
        <v>11</v>
      </c>
      <c r="O117" s="21" t="s">
        <v>11</v>
      </c>
      <c r="P117" s="21" t="s">
        <v>11</v>
      </c>
      <c r="Q117" s="21" t="s">
        <v>11</v>
      </c>
      <c r="R117" s="21" t="s">
        <v>11</v>
      </c>
      <c r="S117" s="21" t="s">
        <v>11</v>
      </c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</row>
    <row r="118" spans="1:611" s="8" customFormat="1" ht="47.25" customHeight="1">
      <c r="A118" s="41"/>
      <c r="B118" s="55" t="s">
        <v>126</v>
      </c>
      <c r="C118" s="21" t="s">
        <v>11</v>
      </c>
      <c r="D118" s="21" t="s">
        <v>11</v>
      </c>
      <c r="E118" s="21" t="s">
        <v>11</v>
      </c>
      <c r="F118" s="21" t="s">
        <v>11</v>
      </c>
      <c r="G118" s="21" t="s">
        <v>11</v>
      </c>
      <c r="H118" s="21" t="s">
        <v>11</v>
      </c>
      <c r="I118" s="21" t="s">
        <v>11</v>
      </c>
      <c r="J118" s="28">
        <v>0.28999999999999998</v>
      </c>
      <c r="K118" s="21" t="s">
        <v>11</v>
      </c>
      <c r="L118" s="21" t="s">
        <v>11</v>
      </c>
      <c r="M118" s="21" t="s">
        <v>11</v>
      </c>
      <c r="N118" s="21" t="s">
        <v>11</v>
      </c>
      <c r="O118" s="21" t="s">
        <v>11</v>
      </c>
      <c r="P118" s="21" t="s">
        <v>11</v>
      </c>
      <c r="Q118" s="21" t="s">
        <v>11</v>
      </c>
      <c r="R118" s="21" t="s">
        <v>11</v>
      </c>
      <c r="S118" s="21" t="s">
        <v>11</v>
      </c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</row>
    <row r="119" spans="1:611" s="8" customFormat="1" ht="63" customHeight="1">
      <c r="A119" s="41"/>
      <c r="B119" s="55" t="s">
        <v>161</v>
      </c>
      <c r="C119" s="21" t="s">
        <v>11</v>
      </c>
      <c r="D119" s="21" t="s">
        <v>11</v>
      </c>
      <c r="E119" s="21" t="s">
        <v>11</v>
      </c>
      <c r="F119" s="21" t="s">
        <v>11</v>
      </c>
      <c r="G119" s="21" t="s">
        <v>11</v>
      </c>
      <c r="H119" s="21" t="s">
        <v>11</v>
      </c>
      <c r="I119" s="21" t="s">
        <v>11</v>
      </c>
      <c r="J119" s="28">
        <v>0.54</v>
      </c>
      <c r="K119" s="21" t="s">
        <v>11</v>
      </c>
      <c r="L119" s="21" t="s">
        <v>11</v>
      </c>
      <c r="M119" s="21" t="s">
        <v>11</v>
      </c>
      <c r="N119" s="21" t="s">
        <v>11</v>
      </c>
      <c r="O119" s="21" t="s">
        <v>11</v>
      </c>
      <c r="P119" s="21" t="s">
        <v>11</v>
      </c>
      <c r="Q119" s="21" t="s">
        <v>11</v>
      </c>
      <c r="R119" s="21" t="s">
        <v>11</v>
      </c>
      <c r="S119" s="21" t="s">
        <v>11</v>
      </c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</row>
    <row r="120" spans="1:611" s="8" customFormat="1" ht="45.75" customHeight="1">
      <c r="A120" s="41"/>
      <c r="B120" s="55" t="s">
        <v>127</v>
      </c>
      <c r="C120" s="21" t="s">
        <v>11</v>
      </c>
      <c r="D120" s="21" t="s">
        <v>11</v>
      </c>
      <c r="E120" s="21" t="s">
        <v>11</v>
      </c>
      <c r="F120" s="21" t="s">
        <v>11</v>
      </c>
      <c r="G120" s="21" t="s">
        <v>11</v>
      </c>
      <c r="H120" s="21" t="s">
        <v>11</v>
      </c>
      <c r="I120" s="21" t="s">
        <v>11</v>
      </c>
      <c r="J120" s="28">
        <v>1</v>
      </c>
      <c r="K120" s="21" t="s">
        <v>11</v>
      </c>
      <c r="L120" s="21" t="s">
        <v>11</v>
      </c>
      <c r="M120" s="21" t="s">
        <v>11</v>
      </c>
      <c r="N120" s="21" t="s">
        <v>11</v>
      </c>
      <c r="O120" s="21" t="s">
        <v>11</v>
      </c>
      <c r="P120" s="21" t="s">
        <v>11</v>
      </c>
      <c r="Q120" s="21" t="s">
        <v>11</v>
      </c>
      <c r="R120" s="21" t="s">
        <v>11</v>
      </c>
      <c r="S120" s="21" t="s">
        <v>11</v>
      </c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</row>
    <row r="121" spans="1:611" s="11" customFormat="1" ht="33" customHeight="1">
      <c r="A121" s="22"/>
      <c r="B121" s="23" t="s">
        <v>61</v>
      </c>
      <c r="C121" s="24" t="s">
        <v>11</v>
      </c>
      <c r="D121" s="24" t="s">
        <v>11</v>
      </c>
      <c r="E121" s="24" t="s">
        <v>11</v>
      </c>
      <c r="F121" s="24" t="s">
        <v>11</v>
      </c>
      <c r="G121" s="24" t="s">
        <v>11</v>
      </c>
      <c r="H121" s="24" t="s">
        <v>11</v>
      </c>
      <c r="I121" s="24" t="s">
        <v>11</v>
      </c>
      <c r="J121" s="25">
        <f>AVERAGE(J111:J120)</f>
        <v>0.88300000000000001</v>
      </c>
      <c r="K121" s="24" t="s">
        <v>11</v>
      </c>
      <c r="L121" s="24" t="s">
        <v>11</v>
      </c>
      <c r="M121" s="24" t="s">
        <v>11</v>
      </c>
      <c r="N121" s="24" t="s">
        <v>11</v>
      </c>
      <c r="O121" s="24" t="s">
        <v>11</v>
      </c>
      <c r="P121" s="24" t="s">
        <v>11</v>
      </c>
      <c r="Q121" s="24" t="s">
        <v>11</v>
      </c>
      <c r="R121" s="24" t="s">
        <v>11</v>
      </c>
      <c r="S121" s="24" t="s">
        <v>11</v>
      </c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</row>
    <row r="122" spans="1:611" s="11" customFormat="1" ht="24.75" customHeight="1">
      <c r="A122" s="22"/>
      <c r="B122" s="23" t="s">
        <v>67</v>
      </c>
      <c r="C122" s="24" t="s">
        <v>11</v>
      </c>
      <c r="D122" s="24" t="s">
        <v>11</v>
      </c>
      <c r="E122" s="24" t="s">
        <v>11</v>
      </c>
      <c r="F122" s="24" t="s">
        <v>11</v>
      </c>
      <c r="G122" s="24" t="s">
        <v>11</v>
      </c>
      <c r="H122" s="24" t="s">
        <v>11</v>
      </c>
      <c r="I122" s="24" t="s">
        <v>11</v>
      </c>
      <c r="J122" s="24" t="s">
        <v>11</v>
      </c>
      <c r="K122" s="47">
        <f>(J109+J121)/2</f>
        <v>0.9415</v>
      </c>
      <c r="L122" s="24" t="s">
        <v>11</v>
      </c>
      <c r="M122" s="24" t="s">
        <v>11</v>
      </c>
      <c r="N122" s="24" t="s">
        <v>11</v>
      </c>
      <c r="O122" s="24" t="s">
        <v>11</v>
      </c>
      <c r="P122" s="24" t="s">
        <v>11</v>
      </c>
      <c r="Q122" s="24" t="s">
        <v>11</v>
      </c>
      <c r="R122" s="24" t="s">
        <v>11</v>
      </c>
      <c r="S122" s="24" t="s">
        <v>11</v>
      </c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</row>
    <row r="123" spans="1:611" s="46" customFormat="1" ht="20.25" customHeight="1">
      <c r="A123" s="45"/>
      <c r="B123" s="74" t="s">
        <v>10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6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</row>
    <row r="124" spans="1:611" s="12" customFormat="1" ht="15.75" hidden="1" customHeight="1" outlineLevel="1">
      <c r="A124" s="19"/>
      <c r="B124" s="71" t="s">
        <v>13</v>
      </c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3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</row>
    <row r="125" spans="1:611" s="8" customFormat="1" ht="91.5" hidden="1" customHeight="1" outlineLevel="1">
      <c r="A125" s="41"/>
      <c r="B125" s="26"/>
      <c r="C125" s="21" t="s">
        <v>11</v>
      </c>
      <c r="D125" s="21" t="s">
        <v>11</v>
      </c>
      <c r="E125" s="21" t="s">
        <v>11</v>
      </c>
      <c r="F125" s="21" t="s">
        <v>11</v>
      </c>
      <c r="G125" s="21" t="s">
        <v>11</v>
      </c>
      <c r="H125" s="21" t="s">
        <v>11</v>
      </c>
      <c r="I125" s="21" t="s">
        <v>11</v>
      </c>
      <c r="J125" s="20">
        <v>0</v>
      </c>
      <c r="K125" s="21" t="s">
        <v>11</v>
      </c>
      <c r="L125" s="21" t="s">
        <v>11</v>
      </c>
      <c r="M125" s="21" t="s">
        <v>11</v>
      </c>
      <c r="N125" s="21" t="s">
        <v>11</v>
      </c>
      <c r="O125" s="21" t="s">
        <v>11</v>
      </c>
      <c r="P125" s="21" t="s">
        <v>11</v>
      </c>
      <c r="Q125" s="21" t="s">
        <v>11</v>
      </c>
      <c r="R125" s="21" t="s">
        <v>11</v>
      </c>
      <c r="S125" s="21" t="s">
        <v>11</v>
      </c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</row>
    <row r="126" spans="1:611" s="11" customFormat="1" ht="33" hidden="1" customHeight="1" outlineLevel="1">
      <c r="A126" s="22"/>
      <c r="B126" s="23" t="s">
        <v>62</v>
      </c>
      <c r="C126" s="24" t="s">
        <v>11</v>
      </c>
      <c r="D126" s="24" t="s">
        <v>11</v>
      </c>
      <c r="E126" s="24" t="s">
        <v>11</v>
      </c>
      <c r="F126" s="24" t="s">
        <v>11</v>
      </c>
      <c r="G126" s="24" t="s">
        <v>11</v>
      </c>
      <c r="H126" s="24" t="s">
        <v>11</v>
      </c>
      <c r="I126" s="24" t="s">
        <v>11</v>
      </c>
      <c r="J126" s="25">
        <f>AVERAGE(J125:J125)</f>
        <v>0</v>
      </c>
      <c r="K126" s="24" t="s">
        <v>11</v>
      </c>
      <c r="L126" s="24" t="s">
        <v>11</v>
      </c>
      <c r="M126" s="24" t="s">
        <v>11</v>
      </c>
      <c r="N126" s="24" t="s">
        <v>11</v>
      </c>
      <c r="O126" s="24" t="s">
        <v>11</v>
      </c>
      <c r="P126" s="24" t="s">
        <v>11</v>
      </c>
      <c r="Q126" s="24" t="s">
        <v>11</v>
      </c>
      <c r="R126" s="24" t="s">
        <v>11</v>
      </c>
      <c r="S126" s="24" t="s">
        <v>11</v>
      </c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</row>
    <row r="127" spans="1:611" s="12" customFormat="1" ht="15.75" customHeight="1" collapsed="1">
      <c r="A127" s="19"/>
      <c r="B127" s="71" t="s">
        <v>12</v>
      </c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3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</row>
    <row r="128" spans="1:611" s="8" customFormat="1" ht="48.75" customHeight="1">
      <c r="A128" s="41"/>
      <c r="B128" s="55" t="s">
        <v>128</v>
      </c>
      <c r="C128" s="21" t="s">
        <v>11</v>
      </c>
      <c r="D128" s="21" t="s">
        <v>11</v>
      </c>
      <c r="E128" s="21" t="s">
        <v>11</v>
      </c>
      <c r="F128" s="21" t="s">
        <v>11</v>
      </c>
      <c r="G128" s="21" t="s">
        <v>11</v>
      </c>
      <c r="H128" s="21" t="s">
        <v>11</v>
      </c>
      <c r="I128" s="21" t="s">
        <v>11</v>
      </c>
      <c r="J128" s="28">
        <v>1</v>
      </c>
      <c r="K128" s="21" t="s">
        <v>11</v>
      </c>
      <c r="L128" s="21" t="s">
        <v>11</v>
      </c>
      <c r="M128" s="21" t="s">
        <v>11</v>
      </c>
      <c r="N128" s="21" t="s">
        <v>11</v>
      </c>
      <c r="O128" s="21" t="s">
        <v>11</v>
      </c>
      <c r="P128" s="21" t="s">
        <v>11</v>
      </c>
      <c r="Q128" s="21" t="s">
        <v>11</v>
      </c>
      <c r="R128" s="21" t="s">
        <v>11</v>
      </c>
      <c r="S128" s="21" t="s">
        <v>11</v>
      </c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</row>
    <row r="129" spans="1:611" s="8" customFormat="1" ht="50.25" customHeight="1">
      <c r="A129" s="41"/>
      <c r="B129" s="55" t="s">
        <v>129</v>
      </c>
      <c r="C129" s="21" t="s">
        <v>11</v>
      </c>
      <c r="D129" s="21" t="s">
        <v>11</v>
      </c>
      <c r="E129" s="21" t="s">
        <v>11</v>
      </c>
      <c r="F129" s="21" t="s">
        <v>11</v>
      </c>
      <c r="G129" s="21" t="s">
        <v>11</v>
      </c>
      <c r="H129" s="21" t="s">
        <v>11</v>
      </c>
      <c r="I129" s="21" t="s">
        <v>11</v>
      </c>
      <c r="J129" s="28">
        <v>1</v>
      </c>
      <c r="K129" s="21" t="s">
        <v>11</v>
      </c>
      <c r="L129" s="21" t="s">
        <v>11</v>
      </c>
      <c r="M129" s="21" t="s">
        <v>11</v>
      </c>
      <c r="N129" s="21" t="s">
        <v>11</v>
      </c>
      <c r="O129" s="21" t="s">
        <v>11</v>
      </c>
      <c r="P129" s="21" t="s">
        <v>11</v>
      </c>
      <c r="Q129" s="21" t="s">
        <v>11</v>
      </c>
      <c r="R129" s="21" t="s">
        <v>11</v>
      </c>
      <c r="S129" s="21" t="s">
        <v>11</v>
      </c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</row>
    <row r="130" spans="1:611" s="8" customFormat="1" ht="29.25" customHeight="1">
      <c r="A130" s="41"/>
      <c r="B130" s="55" t="s">
        <v>130</v>
      </c>
      <c r="C130" s="21" t="s">
        <v>11</v>
      </c>
      <c r="D130" s="21" t="s">
        <v>11</v>
      </c>
      <c r="E130" s="21" t="s">
        <v>11</v>
      </c>
      <c r="F130" s="21" t="s">
        <v>11</v>
      </c>
      <c r="G130" s="21" t="s">
        <v>11</v>
      </c>
      <c r="H130" s="21" t="s">
        <v>11</v>
      </c>
      <c r="I130" s="21" t="s">
        <v>11</v>
      </c>
      <c r="J130" s="28">
        <v>1</v>
      </c>
      <c r="K130" s="21" t="s">
        <v>11</v>
      </c>
      <c r="L130" s="21" t="s">
        <v>11</v>
      </c>
      <c r="M130" s="21" t="s">
        <v>11</v>
      </c>
      <c r="N130" s="21" t="s">
        <v>11</v>
      </c>
      <c r="O130" s="21" t="s">
        <v>11</v>
      </c>
      <c r="P130" s="21" t="s">
        <v>11</v>
      </c>
      <c r="Q130" s="21" t="s">
        <v>11</v>
      </c>
      <c r="R130" s="21" t="s">
        <v>11</v>
      </c>
      <c r="S130" s="21" t="s">
        <v>11</v>
      </c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</row>
    <row r="131" spans="1:611" s="8" customFormat="1" ht="29.25" customHeight="1">
      <c r="A131" s="41"/>
      <c r="B131" s="55" t="s">
        <v>131</v>
      </c>
      <c r="C131" s="21" t="s">
        <v>11</v>
      </c>
      <c r="D131" s="21" t="s">
        <v>11</v>
      </c>
      <c r="E131" s="21" t="s">
        <v>11</v>
      </c>
      <c r="F131" s="21" t="s">
        <v>11</v>
      </c>
      <c r="G131" s="21" t="s">
        <v>11</v>
      </c>
      <c r="H131" s="21" t="s">
        <v>11</v>
      </c>
      <c r="I131" s="21" t="s">
        <v>11</v>
      </c>
      <c r="J131" s="28">
        <v>1</v>
      </c>
      <c r="K131" s="21" t="s">
        <v>11</v>
      </c>
      <c r="L131" s="21" t="s">
        <v>11</v>
      </c>
      <c r="M131" s="21" t="s">
        <v>11</v>
      </c>
      <c r="N131" s="21" t="s">
        <v>11</v>
      </c>
      <c r="O131" s="21" t="s">
        <v>11</v>
      </c>
      <c r="P131" s="21" t="s">
        <v>11</v>
      </c>
      <c r="Q131" s="21" t="s">
        <v>11</v>
      </c>
      <c r="R131" s="21" t="s">
        <v>11</v>
      </c>
      <c r="S131" s="21" t="s">
        <v>11</v>
      </c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</row>
    <row r="132" spans="1:611" s="11" customFormat="1" ht="33" customHeight="1">
      <c r="A132" s="22"/>
      <c r="B132" s="23" t="s">
        <v>63</v>
      </c>
      <c r="C132" s="24" t="s">
        <v>11</v>
      </c>
      <c r="D132" s="24" t="s">
        <v>11</v>
      </c>
      <c r="E132" s="24" t="s">
        <v>11</v>
      </c>
      <c r="F132" s="24" t="s">
        <v>11</v>
      </c>
      <c r="G132" s="24" t="s">
        <v>11</v>
      </c>
      <c r="H132" s="24" t="s">
        <v>11</v>
      </c>
      <c r="I132" s="24" t="s">
        <v>11</v>
      </c>
      <c r="J132" s="61">
        <f>AVERAGE(J128:J130)</f>
        <v>1</v>
      </c>
      <c r="K132" s="24" t="s">
        <v>11</v>
      </c>
      <c r="L132" s="24" t="s">
        <v>11</v>
      </c>
      <c r="M132" s="24" t="s">
        <v>11</v>
      </c>
      <c r="N132" s="24" t="s">
        <v>11</v>
      </c>
      <c r="O132" s="24" t="s">
        <v>11</v>
      </c>
      <c r="P132" s="24" t="s">
        <v>11</v>
      </c>
      <c r="Q132" s="24" t="s">
        <v>11</v>
      </c>
      <c r="R132" s="24" t="s">
        <v>11</v>
      </c>
      <c r="S132" s="24" t="s">
        <v>11</v>
      </c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</row>
    <row r="133" spans="1:611" s="11" customFormat="1" ht="24.75" customHeight="1">
      <c r="A133" s="22"/>
      <c r="B133" s="23" t="s">
        <v>68</v>
      </c>
      <c r="C133" s="24" t="s">
        <v>11</v>
      </c>
      <c r="D133" s="24" t="s">
        <v>11</v>
      </c>
      <c r="E133" s="24" t="s">
        <v>11</v>
      </c>
      <c r="F133" s="24" t="s">
        <v>11</v>
      </c>
      <c r="G133" s="24" t="s">
        <v>11</v>
      </c>
      <c r="H133" s="24" t="s">
        <v>11</v>
      </c>
      <c r="I133" s="24" t="s">
        <v>11</v>
      </c>
      <c r="J133" s="24" t="s">
        <v>11</v>
      </c>
      <c r="K133" s="29">
        <f>(J132)/1</f>
        <v>1</v>
      </c>
      <c r="L133" s="24" t="s">
        <v>11</v>
      </c>
      <c r="M133" s="24" t="s">
        <v>11</v>
      </c>
      <c r="N133" s="24" t="s">
        <v>11</v>
      </c>
      <c r="O133" s="24" t="s">
        <v>11</v>
      </c>
      <c r="P133" s="24" t="s">
        <v>11</v>
      </c>
      <c r="Q133" s="24" t="s">
        <v>11</v>
      </c>
      <c r="R133" s="24" t="s">
        <v>11</v>
      </c>
      <c r="S133" s="24" t="s">
        <v>11</v>
      </c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</row>
    <row r="134" spans="1:611" s="46" customFormat="1" ht="26.25" customHeight="1">
      <c r="A134" s="45"/>
      <c r="B134" s="74" t="s">
        <v>132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6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</row>
    <row r="135" spans="1:611" s="12" customFormat="1" ht="15.75" hidden="1" customHeight="1" outlineLevel="1">
      <c r="A135" s="19"/>
      <c r="B135" s="71" t="s">
        <v>13</v>
      </c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3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</row>
    <row r="136" spans="1:611" s="8" customFormat="1" ht="91.5" hidden="1" customHeight="1" outlineLevel="1">
      <c r="A136" s="41"/>
      <c r="B136" s="26"/>
      <c r="C136" s="21" t="s">
        <v>11</v>
      </c>
      <c r="D136" s="21" t="s">
        <v>11</v>
      </c>
      <c r="E136" s="21" t="s">
        <v>11</v>
      </c>
      <c r="F136" s="21" t="s">
        <v>11</v>
      </c>
      <c r="G136" s="21" t="s">
        <v>11</v>
      </c>
      <c r="H136" s="21" t="s">
        <v>11</v>
      </c>
      <c r="I136" s="21" t="s">
        <v>11</v>
      </c>
      <c r="J136" s="20">
        <v>0</v>
      </c>
      <c r="K136" s="21" t="s">
        <v>11</v>
      </c>
      <c r="L136" s="21" t="s">
        <v>11</v>
      </c>
      <c r="M136" s="21" t="s">
        <v>11</v>
      </c>
      <c r="N136" s="21" t="s">
        <v>11</v>
      </c>
      <c r="O136" s="21" t="s">
        <v>11</v>
      </c>
      <c r="P136" s="21" t="s">
        <v>11</v>
      </c>
      <c r="Q136" s="21" t="s">
        <v>11</v>
      </c>
      <c r="R136" s="21" t="s">
        <v>11</v>
      </c>
      <c r="S136" s="21" t="s">
        <v>11</v>
      </c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</row>
    <row r="137" spans="1:611" s="11" customFormat="1" ht="33" hidden="1" customHeight="1" outlineLevel="1">
      <c r="A137" s="22"/>
      <c r="B137" s="23" t="s">
        <v>62</v>
      </c>
      <c r="C137" s="24" t="s">
        <v>11</v>
      </c>
      <c r="D137" s="24" t="s">
        <v>11</v>
      </c>
      <c r="E137" s="24" t="s">
        <v>11</v>
      </c>
      <c r="F137" s="24" t="s">
        <v>11</v>
      </c>
      <c r="G137" s="24" t="s">
        <v>11</v>
      </c>
      <c r="H137" s="24" t="s">
        <v>11</v>
      </c>
      <c r="I137" s="24" t="s">
        <v>11</v>
      </c>
      <c r="J137" s="25">
        <f>AVERAGE(J136:J136)</f>
        <v>0</v>
      </c>
      <c r="K137" s="24" t="s">
        <v>11</v>
      </c>
      <c r="L137" s="24" t="s">
        <v>11</v>
      </c>
      <c r="M137" s="24" t="s">
        <v>11</v>
      </c>
      <c r="N137" s="24" t="s">
        <v>11</v>
      </c>
      <c r="O137" s="24" t="s">
        <v>11</v>
      </c>
      <c r="P137" s="24" t="s">
        <v>11</v>
      </c>
      <c r="Q137" s="24" t="s">
        <v>11</v>
      </c>
      <c r="R137" s="24" t="s">
        <v>11</v>
      </c>
      <c r="S137" s="24" t="s">
        <v>11</v>
      </c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</row>
    <row r="138" spans="1:611" s="12" customFormat="1" ht="15.75" customHeight="1" collapsed="1">
      <c r="A138" s="19"/>
      <c r="B138" s="71" t="s">
        <v>12</v>
      </c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3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</row>
    <row r="139" spans="1:611" s="8" customFormat="1" ht="75.75" customHeight="1">
      <c r="A139" s="41"/>
      <c r="B139" s="55" t="s">
        <v>133</v>
      </c>
      <c r="C139" s="21" t="s">
        <v>11</v>
      </c>
      <c r="D139" s="21" t="s">
        <v>11</v>
      </c>
      <c r="E139" s="21" t="s">
        <v>11</v>
      </c>
      <c r="F139" s="21" t="s">
        <v>11</v>
      </c>
      <c r="G139" s="21" t="s">
        <v>11</v>
      </c>
      <c r="H139" s="21" t="s">
        <v>11</v>
      </c>
      <c r="I139" s="21" t="s">
        <v>11</v>
      </c>
      <c r="J139" s="28">
        <v>1</v>
      </c>
      <c r="K139" s="21" t="s">
        <v>11</v>
      </c>
      <c r="L139" s="21" t="s">
        <v>11</v>
      </c>
      <c r="M139" s="21" t="s">
        <v>11</v>
      </c>
      <c r="N139" s="21" t="s">
        <v>11</v>
      </c>
      <c r="O139" s="21" t="s">
        <v>11</v>
      </c>
      <c r="P139" s="21" t="s">
        <v>11</v>
      </c>
      <c r="Q139" s="21" t="s">
        <v>11</v>
      </c>
      <c r="R139" s="21" t="s">
        <v>11</v>
      </c>
      <c r="S139" s="21" t="s">
        <v>11</v>
      </c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</row>
    <row r="140" spans="1:611" s="8" customFormat="1" ht="35.25" customHeight="1">
      <c r="A140" s="41"/>
      <c r="B140" s="55" t="s">
        <v>134</v>
      </c>
      <c r="C140" s="21" t="s">
        <v>11</v>
      </c>
      <c r="D140" s="21" t="s">
        <v>11</v>
      </c>
      <c r="E140" s="21" t="s">
        <v>11</v>
      </c>
      <c r="F140" s="21" t="s">
        <v>11</v>
      </c>
      <c r="G140" s="21" t="s">
        <v>11</v>
      </c>
      <c r="H140" s="21" t="s">
        <v>11</v>
      </c>
      <c r="I140" s="21" t="s">
        <v>11</v>
      </c>
      <c r="J140" s="28">
        <v>1</v>
      </c>
      <c r="K140" s="21" t="s">
        <v>11</v>
      </c>
      <c r="L140" s="21" t="s">
        <v>11</v>
      </c>
      <c r="M140" s="21" t="s">
        <v>11</v>
      </c>
      <c r="N140" s="21" t="s">
        <v>11</v>
      </c>
      <c r="O140" s="21" t="s">
        <v>11</v>
      </c>
      <c r="P140" s="21" t="s">
        <v>11</v>
      </c>
      <c r="Q140" s="21" t="s">
        <v>11</v>
      </c>
      <c r="R140" s="21" t="s">
        <v>11</v>
      </c>
      <c r="S140" s="21" t="s">
        <v>11</v>
      </c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</row>
    <row r="141" spans="1:611" s="11" customFormat="1" ht="33" customHeight="1">
      <c r="A141" s="22"/>
      <c r="B141" s="23" t="s">
        <v>135</v>
      </c>
      <c r="C141" s="24" t="s">
        <v>11</v>
      </c>
      <c r="D141" s="24" t="s">
        <v>11</v>
      </c>
      <c r="E141" s="24" t="s">
        <v>11</v>
      </c>
      <c r="F141" s="24" t="s">
        <v>11</v>
      </c>
      <c r="G141" s="24" t="s">
        <v>11</v>
      </c>
      <c r="H141" s="24" t="s">
        <v>11</v>
      </c>
      <c r="I141" s="24" t="s">
        <v>11</v>
      </c>
      <c r="J141" s="61">
        <f>AVERAGE(J139:J140)</f>
        <v>1</v>
      </c>
      <c r="K141" s="24" t="s">
        <v>11</v>
      </c>
      <c r="L141" s="24" t="s">
        <v>11</v>
      </c>
      <c r="M141" s="24" t="s">
        <v>11</v>
      </c>
      <c r="N141" s="24" t="s">
        <v>11</v>
      </c>
      <c r="O141" s="24" t="s">
        <v>11</v>
      </c>
      <c r="P141" s="24" t="s">
        <v>11</v>
      </c>
      <c r="Q141" s="24" t="s">
        <v>11</v>
      </c>
      <c r="R141" s="24" t="s">
        <v>11</v>
      </c>
      <c r="S141" s="24" t="s">
        <v>11</v>
      </c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  <c r="RR141"/>
      <c r="RS141"/>
      <c r="RT141"/>
      <c r="RU141"/>
      <c r="RV141"/>
      <c r="RW141"/>
      <c r="RX141"/>
      <c r="RY141"/>
      <c r="RZ141"/>
      <c r="SA141"/>
      <c r="SB141"/>
      <c r="SC141"/>
      <c r="SD141"/>
      <c r="SE141"/>
      <c r="SF141"/>
      <c r="SG141"/>
      <c r="SH141"/>
      <c r="SI141"/>
      <c r="SJ141"/>
      <c r="SK141"/>
      <c r="SL141"/>
      <c r="SM141"/>
      <c r="SN141"/>
      <c r="SO141"/>
      <c r="SP141"/>
      <c r="SQ141"/>
      <c r="SR141"/>
      <c r="SS141"/>
      <c r="ST141"/>
      <c r="SU141"/>
      <c r="SV141"/>
      <c r="SW141"/>
      <c r="SX141"/>
      <c r="SY141"/>
      <c r="SZ141"/>
      <c r="TA141"/>
      <c r="TB141"/>
      <c r="TC141"/>
      <c r="TD141"/>
      <c r="TE141"/>
      <c r="TF141"/>
      <c r="TG141"/>
      <c r="TH141"/>
      <c r="TI141"/>
      <c r="TJ141"/>
      <c r="TK141"/>
      <c r="TL141"/>
      <c r="TM141"/>
      <c r="TN141"/>
      <c r="TO141"/>
      <c r="TP141"/>
      <c r="TQ141"/>
      <c r="TR141"/>
      <c r="TS141"/>
      <c r="TT141"/>
      <c r="TU141"/>
      <c r="TV141"/>
      <c r="TW141"/>
      <c r="TX141"/>
      <c r="TY141"/>
      <c r="TZ141"/>
      <c r="UA141"/>
      <c r="UB141"/>
      <c r="UC141"/>
      <c r="UD141"/>
      <c r="UE141"/>
      <c r="UF141"/>
      <c r="UG141"/>
      <c r="UH141"/>
      <c r="UI141"/>
      <c r="UJ141"/>
      <c r="UK141"/>
      <c r="UL141"/>
      <c r="UM141"/>
      <c r="UN141"/>
      <c r="UO141"/>
      <c r="UP141"/>
      <c r="UQ141"/>
      <c r="UR141"/>
      <c r="US141"/>
      <c r="UT141"/>
      <c r="UU141"/>
      <c r="UV141"/>
      <c r="UW141"/>
      <c r="UX141"/>
      <c r="UY141"/>
      <c r="UZ141"/>
      <c r="VA141"/>
      <c r="VB141"/>
      <c r="VC141"/>
      <c r="VD141"/>
      <c r="VE141"/>
      <c r="VF141"/>
      <c r="VG141"/>
      <c r="VH141"/>
      <c r="VI141"/>
      <c r="VJ141"/>
      <c r="VK141"/>
      <c r="VL141"/>
      <c r="VM141"/>
      <c r="VN141"/>
      <c r="VO141"/>
      <c r="VP141"/>
      <c r="VQ141"/>
      <c r="VR141"/>
      <c r="VS141"/>
      <c r="VT141"/>
      <c r="VU141"/>
      <c r="VV141"/>
      <c r="VW141"/>
      <c r="VX141"/>
      <c r="VY141"/>
      <c r="VZ141"/>
      <c r="WA141"/>
      <c r="WB141"/>
      <c r="WC141"/>
      <c r="WD141"/>
      <c r="WE141"/>
      <c r="WF141"/>
      <c r="WG141"/>
      <c r="WH141"/>
      <c r="WI141"/>
      <c r="WJ141"/>
      <c r="WK141"/>
      <c r="WL141"/>
      <c r="WM141"/>
    </row>
    <row r="142" spans="1:611" s="11" customFormat="1" ht="24.75" customHeight="1">
      <c r="A142" s="22"/>
      <c r="B142" s="23" t="s">
        <v>68</v>
      </c>
      <c r="C142" s="24" t="s">
        <v>11</v>
      </c>
      <c r="D142" s="24" t="s">
        <v>11</v>
      </c>
      <c r="E142" s="24" t="s">
        <v>11</v>
      </c>
      <c r="F142" s="24" t="s">
        <v>11</v>
      </c>
      <c r="G142" s="24" t="s">
        <v>11</v>
      </c>
      <c r="H142" s="24" t="s">
        <v>11</v>
      </c>
      <c r="I142" s="24" t="s">
        <v>11</v>
      </c>
      <c r="J142" s="24" t="s">
        <v>11</v>
      </c>
      <c r="K142" s="29">
        <f>(J141)/1</f>
        <v>1</v>
      </c>
      <c r="L142" s="24" t="s">
        <v>11</v>
      </c>
      <c r="M142" s="24" t="s">
        <v>11</v>
      </c>
      <c r="N142" s="24" t="s">
        <v>11</v>
      </c>
      <c r="O142" s="24" t="s">
        <v>11</v>
      </c>
      <c r="P142" s="24" t="s">
        <v>11</v>
      </c>
      <c r="Q142" s="24" t="s">
        <v>11</v>
      </c>
      <c r="R142" s="24" t="s">
        <v>11</v>
      </c>
      <c r="S142" s="24" t="s">
        <v>11</v>
      </c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  <c r="UC142"/>
      <c r="UD142"/>
      <c r="UE142"/>
      <c r="UF142"/>
      <c r="UG142"/>
      <c r="UH142"/>
      <c r="UI142"/>
      <c r="UJ142"/>
      <c r="UK142"/>
      <c r="UL142"/>
      <c r="UM142"/>
      <c r="UN142"/>
      <c r="UO142"/>
      <c r="UP142"/>
      <c r="UQ142"/>
      <c r="UR142"/>
      <c r="US142"/>
      <c r="UT142"/>
      <c r="UU142"/>
      <c r="UV142"/>
      <c r="UW142"/>
      <c r="UX142"/>
      <c r="UY142"/>
      <c r="UZ142"/>
      <c r="VA142"/>
      <c r="VB142"/>
      <c r="VC142"/>
      <c r="VD142"/>
      <c r="VE142"/>
      <c r="VF142"/>
      <c r="VG142"/>
      <c r="VH142"/>
      <c r="VI142"/>
      <c r="VJ142"/>
      <c r="VK142"/>
      <c r="VL142"/>
      <c r="VM142"/>
      <c r="VN142"/>
      <c r="VO142"/>
      <c r="VP142"/>
      <c r="VQ142"/>
      <c r="VR142"/>
      <c r="VS142"/>
      <c r="VT142"/>
      <c r="VU142"/>
      <c r="VV142"/>
      <c r="VW142"/>
      <c r="VX142"/>
      <c r="VY142"/>
      <c r="VZ142"/>
      <c r="WA142"/>
      <c r="WB142"/>
      <c r="WC142"/>
      <c r="WD142"/>
      <c r="WE142"/>
      <c r="WF142"/>
      <c r="WG142"/>
      <c r="WH142"/>
      <c r="WI142"/>
      <c r="WJ142"/>
      <c r="WK142"/>
      <c r="WL142"/>
      <c r="WM142"/>
    </row>
    <row r="143" spans="1:611" s="46" customFormat="1" ht="26.25" customHeight="1">
      <c r="A143" s="45"/>
      <c r="B143" s="74" t="s">
        <v>136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6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  <c r="RR143"/>
      <c r="RS143"/>
      <c r="RT143"/>
      <c r="RU143"/>
      <c r="RV143"/>
      <c r="RW143"/>
      <c r="RX143"/>
      <c r="RY143"/>
      <c r="RZ143"/>
      <c r="SA143"/>
      <c r="SB143"/>
      <c r="SC143"/>
      <c r="SD143"/>
      <c r="SE143"/>
      <c r="SF143"/>
      <c r="SG143"/>
      <c r="SH143"/>
      <c r="SI143"/>
      <c r="SJ143"/>
      <c r="SK143"/>
      <c r="SL143"/>
      <c r="SM143"/>
      <c r="SN143"/>
      <c r="SO143"/>
      <c r="SP143"/>
      <c r="SQ143"/>
      <c r="SR143"/>
      <c r="SS143"/>
      <c r="ST143"/>
      <c r="SU143"/>
      <c r="SV143"/>
      <c r="SW143"/>
      <c r="SX143"/>
      <c r="SY143"/>
      <c r="SZ143"/>
      <c r="TA143"/>
      <c r="TB143"/>
      <c r="TC143"/>
      <c r="TD143"/>
      <c r="TE143"/>
      <c r="TF143"/>
      <c r="TG143"/>
      <c r="TH143"/>
      <c r="TI143"/>
      <c r="TJ143"/>
      <c r="TK143"/>
      <c r="TL143"/>
      <c r="TM143"/>
      <c r="TN143"/>
      <c r="TO143"/>
      <c r="TP143"/>
      <c r="TQ143"/>
      <c r="TR143"/>
      <c r="TS143"/>
      <c r="TT143"/>
      <c r="TU143"/>
      <c r="TV143"/>
      <c r="TW143"/>
      <c r="TX143"/>
      <c r="TY143"/>
      <c r="TZ143"/>
      <c r="UA143"/>
      <c r="UB143"/>
      <c r="UC143"/>
      <c r="UD143"/>
      <c r="UE143"/>
      <c r="UF143"/>
      <c r="UG143"/>
      <c r="UH143"/>
      <c r="UI143"/>
      <c r="UJ143"/>
      <c r="UK143"/>
      <c r="UL143"/>
      <c r="UM143"/>
      <c r="UN143"/>
      <c r="UO143"/>
      <c r="UP143"/>
      <c r="UQ143"/>
      <c r="UR143"/>
      <c r="US143"/>
      <c r="UT143"/>
      <c r="UU143"/>
      <c r="UV143"/>
      <c r="UW143"/>
      <c r="UX143"/>
      <c r="UY143"/>
      <c r="UZ143"/>
      <c r="VA143"/>
      <c r="VB143"/>
      <c r="VC143"/>
      <c r="VD143"/>
      <c r="VE143"/>
      <c r="VF143"/>
      <c r="VG143"/>
      <c r="VH143"/>
      <c r="VI143"/>
      <c r="VJ143"/>
      <c r="VK143"/>
      <c r="VL143"/>
      <c r="VM143"/>
      <c r="VN143"/>
      <c r="VO143"/>
      <c r="VP143"/>
      <c r="VQ143"/>
      <c r="VR143"/>
      <c r="VS143"/>
      <c r="VT143"/>
      <c r="VU143"/>
      <c r="VV143"/>
      <c r="VW143"/>
      <c r="VX143"/>
      <c r="VY143"/>
      <c r="VZ143"/>
      <c r="WA143"/>
      <c r="WB143"/>
      <c r="WC143"/>
      <c r="WD143"/>
      <c r="WE143"/>
      <c r="WF143"/>
      <c r="WG143"/>
      <c r="WH143"/>
      <c r="WI143"/>
      <c r="WJ143"/>
      <c r="WK143"/>
      <c r="WL143"/>
      <c r="WM143"/>
    </row>
    <row r="144" spans="1:611" s="12" customFormat="1" ht="15.75" hidden="1" customHeight="1" outlineLevel="1">
      <c r="A144" s="19"/>
      <c r="B144" s="71" t="s">
        <v>13</v>
      </c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3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</row>
    <row r="145" spans="1:611" s="8" customFormat="1" ht="91.5" hidden="1" customHeight="1" outlineLevel="1">
      <c r="A145" s="41"/>
      <c r="B145" s="26"/>
      <c r="C145" s="21" t="s">
        <v>11</v>
      </c>
      <c r="D145" s="21" t="s">
        <v>11</v>
      </c>
      <c r="E145" s="21" t="s">
        <v>11</v>
      </c>
      <c r="F145" s="21" t="s">
        <v>11</v>
      </c>
      <c r="G145" s="21" t="s">
        <v>11</v>
      </c>
      <c r="H145" s="21" t="s">
        <v>11</v>
      </c>
      <c r="I145" s="21" t="s">
        <v>11</v>
      </c>
      <c r="J145" s="20">
        <v>0</v>
      </c>
      <c r="K145" s="21" t="s">
        <v>11</v>
      </c>
      <c r="L145" s="21" t="s">
        <v>11</v>
      </c>
      <c r="M145" s="21" t="s">
        <v>11</v>
      </c>
      <c r="N145" s="21" t="s">
        <v>11</v>
      </c>
      <c r="O145" s="21" t="s">
        <v>11</v>
      </c>
      <c r="P145" s="21" t="s">
        <v>11</v>
      </c>
      <c r="Q145" s="21" t="s">
        <v>11</v>
      </c>
      <c r="R145" s="21" t="s">
        <v>11</v>
      </c>
      <c r="S145" s="21" t="s">
        <v>11</v>
      </c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  <c r="RR145"/>
      <c r="RS145"/>
      <c r="RT145"/>
      <c r="RU145"/>
      <c r="RV145"/>
      <c r="RW145"/>
      <c r="RX145"/>
      <c r="RY145"/>
      <c r="RZ145"/>
      <c r="SA145"/>
      <c r="SB145"/>
      <c r="SC145"/>
      <c r="SD145"/>
      <c r="SE145"/>
      <c r="SF145"/>
      <c r="SG145"/>
      <c r="SH145"/>
      <c r="SI145"/>
      <c r="SJ145"/>
      <c r="SK145"/>
      <c r="SL145"/>
      <c r="SM145"/>
      <c r="SN145"/>
      <c r="SO145"/>
      <c r="SP145"/>
      <c r="SQ145"/>
      <c r="SR145"/>
      <c r="SS145"/>
      <c r="ST145"/>
      <c r="SU145"/>
      <c r="SV145"/>
      <c r="SW145"/>
      <c r="SX145"/>
      <c r="SY145"/>
      <c r="SZ145"/>
      <c r="TA145"/>
      <c r="TB145"/>
      <c r="TC145"/>
      <c r="TD145"/>
      <c r="TE145"/>
      <c r="TF145"/>
      <c r="TG145"/>
      <c r="TH145"/>
      <c r="TI145"/>
      <c r="TJ145"/>
      <c r="TK145"/>
      <c r="TL145"/>
      <c r="TM145"/>
      <c r="TN145"/>
      <c r="TO145"/>
      <c r="TP145"/>
      <c r="TQ145"/>
      <c r="TR145"/>
      <c r="TS145"/>
      <c r="TT145"/>
      <c r="TU145"/>
      <c r="TV145"/>
      <c r="TW145"/>
      <c r="TX145"/>
      <c r="TY145"/>
      <c r="TZ145"/>
      <c r="UA145"/>
      <c r="UB145"/>
      <c r="UC145"/>
      <c r="UD145"/>
      <c r="UE145"/>
      <c r="UF145"/>
      <c r="UG145"/>
      <c r="UH145"/>
      <c r="UI145"/>
      <c r="UJ145"/>
      <c r="UK145"/>
      <c r="UL145"/>
      <c r="UM145"/>
      <c r="UN145"/>
      <c r="UO145"/>
      <c r="UP145"/>
      <c r="UQ145"/>
      <c r="UR145"/>
      <c r="US145"/>
      <c r="UT145"/>
      <c r="UU145"/>
      <c r="UV145"/>
      <c r="UW145"/>
      <c r="UX145"/>
      <c r="UY145"/>
      <c r="UZ145"/>
      <c r="VA145"/>
      <c r="VB145"/>
      <c r="VC145"/>
      <c r="VD145"/>
      <c r="VE145"/>
      <c r="VF145"/>
      <c r="VG145"/>
      <c r="VH145"/>
      <c r="VI145"/>
      <c r="VJ145"/>
      <c r="VK145"/>
      <c r="VL145"/>
      <c r="VM145"/>
      <c r="VN145"/>
      <c r="VO145"/>
      <c r="VP145"/>
      <c r="VQ145"/>
      <c r="VR145"/>
      <c r="VS145"/>
      <c r="VT145"/>
      <c r="VU145"/>
      <c r="VV145"/>
      <c r="VW145"/>
      <c r="VX145"/>
      <c r="VY145"/>
      <c r="VZ145"/>
      <c r="WA145"/>
      <c r="WB145"/>
      <c r="WC145"/>
      <c r="WD145"/>
      <c r="WE145"/>
      <c r="WF145"/>
      <c r="WG145"/>
      <c r="WH145"/>
      <c r="WI145"/>
      <c r="WJ145"/>
      <c r="WK145"/>
      <c r="WL145"/>
      <c r="WM145"/>
    </row>
    <row r="146" spans="1:611" s="11" customFormat="1" ht="33" hidden="1" customHeight="1" outlineLevel="1">
      <c r="A146" s="22"/>
      <c r="B146" s="23" t="s">
        <v>62</v>
      </c>
      <c r="C146" s="24" t="s">
        <v>11</v>
      </c>
      <c r="D146" s="24" t="s">
        <v>11</v>
      </c>
      <c r="E146" s="24" t="s">
        <v>11</v>
      </c>
      <c r="F146" s="24" t="s">
        <v>11</v>
      </c>
      <c r="G146" s="24" t="s">
        <v>11</v>
      </c>
      <c r="H146" s="24" t="s">
        <v>11</v>
      </c>
      <c r="I146" s="24" t="s">
        <v>11</v>
      </c>
      <c r="J146" s="25">
        <f>AVERAGE(J145:J145)</f>
        <v>0</v>
      </c>
      <c r="K146" s="24" t="s">
        <v>11</v>
      </c>
      <c r="L146" s="24" t="s">
        <v>11</v>
      </c>
      <c r="M146" s="24" t="s">
        <v>11</v>
      </c>
      <c r="N146" s="24" t="s">
        <v>11</v>
      </c>
      <c r="O146" s="24" t="s">
        <v>11</v>
      </c>
      <c r="P146" s="24" t="s">
        <v>11</v>
      </c>
      <c r="Q146" s="24" t="s">
        <v>11</v>
      </c>
      <c r="R146" s="24" t="s">
        <v>11</v>
      </c>
      <c r="S146" s="24" t="s">
        <v>11</v>
      </c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  <c r="WH146"/>
      <c r="WI146"/>
      <c r="WJ146"/>
      <c r="WK146"/>
      <c r="WL146"/>
      <c r="WM146"/>
    </row>
    <row r="147" spans="1:611" s="12" customFormat="1" ht="15.75" customHeight="1" collapsed="1">
      <c r="A147" s="19"/>
      <c r="B147" s="71" t="s">
        <v>12</v>
      </c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3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</row>
    <row r="148" spans="1:611" s="8" customFormat="1" ht="33" customHeight="1">
      <c r="A148" s="41"/>
      <c r="B148" s="55" t="s">
        <v>137</v>
      </c>
      <c r="C148" s="21" t="s">
        <v>11</v>
      </c>
      <c r="D148" s="21" t="s">
        <v>11</v>
      </c>
      <c r="E148" s="21" t="s">
        <v>11</v>
      </c>
      <c r="F148" s="21" t="s">
        <v>11</v>
      </c>
      <c r="G148" s="21" t="s">
        <v>11</v>
      </c>
      <c r="H148" s="21" t="s">
        <v>11</v>
      </c>
      <c r="I148" s="21" t="s">
        <v>11</v>
      </c>
      <c r="J148" s="28">
        <v>1</v>
      </c>
      <c r="K148" s="21" t="s">
        <v>11</v>
      </c>
      <c r="L148" s="21" t="s">
        <v>11</v>
      </c>
      <c r="M148" s="21" t="s">
        <v>11</v>
      </c>
      <c r="N148" s="21" t="s">
        <v>11</v>
      </c>
      <c r="O148" s="21" t="s">
        <v>11</v>
      </c>
      <c r="P148" s="21" t="s">
        <v>11</v>
      </c>
      <c r="Q148" s="21" t="s">
        <v>11</v>
      </c>
      <c r="R148" s="21" t="s">
        <v>11</v>
      </c>
      <c r="S148" s="21" t="s">
        <v>11</v>
      </c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</row>
    <row r="149" spans="1:611" s="8" customFormat="1" ht="49.5" customHeight="1">
      <c r="A149" s="41"/>
      <c r="B149" s="55" t="s">
        <v>138</v>
      </c>
      <c r="C149" s="21" t="s">
        <v>11</v>
      </c>
      <c r="D149" s="21" t="s">
        <v>11</v>
      </c>
      <c r="E149" s="21" t="s">
        <v>11</v>
      </c>
      <c r="F149" s="21" t="s">
        <v>11</v>
      </c>
      <c r="G149" s="21" t="s">
        <v>11</v>
      </c>
      <c r="H149" s="21" t="s">
        <v>11</v>
      </c>
      <c r="I149" s="21" t="s">
        <v>11</v>
      </c>
      <c r="J149" s="28">
        <v>1</v>
      </c>
      <c r="K149" s="21" t="s">
        <v>11</v>
      </c>
      <c r="L149" s="21" t="s">
        <v>11</v>
      </c>
      <c r="M149" s="21" t="s">
        <v>11</v>
      </c>
      <c r="N149" s="21" t="s">
        <v>11</v>
      </c>
      <c r="O149" s="21" t="s">
        <v>11</v>
      </c>
      <c r="P149" s="21" t="s">
        <v>11</v>
      </c>
      <c r="Q149" s="21" t="s">
        <v>11</v>
      </c>
      <c r="R149" s="21" t="s">
        <v>11</v>
      </c>
      <c r="S149" s="21" t="s">
        <v>11</v>
      </c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</row>
    <row r="150" spans="1:611" s="8" customFormat="1" ht="17.25" customHeight="1">
      <c r="A150" s="41"/>
      <c r="B150" s="55" t="s">
        <v>139</v>
      </c>
      <c r="C150" s="21" t="s">
        <v>11</v>
      </c>
      <c r="D150" s="21" t="s">
        <v>11</v>
      </c>
      <c r="E150" s="21" t="s">
        <v>11</v>
      </c>
      <c r="F150" s="21" t="s">
        <v>11</v>
      </c>
      <c r="G150" s="21" t="s">
        <v>11</v>
      </c>
      <c r="H150" s="21" t="s">
        <v>11</v>
      </c>
      <c r="I150" s="21" t="s">
        <v>11</v>
      </c>
      <c r="J150" s="28">
        <v>1</v>
      </c>
      <c r="K150" s="21" t="s">
        <v>11</v>
      </c>
      <c r="L150" s="21" t="s">
        <v>11</v>
      </c>
      <c r="M150" s="21" t="s">
        <v>11</v>
      </c>
      <c r="N150" s="21" t="s">
        <v>11</v>
      </c>
      <c r="O150" s="21" t="s">
        <v>11</v>
      </c>
      <c r="P150" s="21" t="s">
        <v>11</v>
      </c>
      <c r="Q150" s="21" t="s">
        <v>11</v>
      </c>
      <c r="R150" s="21" t="s">
        <v>11</v>
      </c>
      <c r="S150" s="21" t="s">
        <v>11</v>
      </c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</row>
    <row r="151" spans="1:611" s="8" customFormat="1" ht="33" customHeight="1">
      <c r="A151" s="41"/>
      <c r="B151" s="55" t="s">
        <v>140</v>
      </c>
      <c r="C151" s="21" t="s">
        <v>11</v>
      </c>
      <c r="D151" s="21" t="s">
        <v>11</v>
      </c>
      <c r="E151" s="21" t="s">
        <v>11</v>
      </c>
      <c r="F151" s="21" t="s">
        <v>11</v>
      </c>
      <c r="G151" s="21" t="s">
        <v>11</v>
      </c>
      <c r="H151" s="21" t="s">
        <v>11</v>
      </c>
      <c r="I151" s="21" t="s">
        <v>11</v>
      </c>
      <c r="J151" s="28">
        <v>0.97</v>
      </c>
      <c r="K151" s="21" t="s">
        <v>11</v>
      </c>
      <c r="L151" s="21" t="s">
        <v>11</v>
      </c>
      <c r="M151" s="21" t="s">
        <v>11</v>
      </c>
      <c r="N151" s="21" t="s">
        <v>11</v>
      </c>
      <c r="O151" s="21" t="s">
        <v>11</v>
      </c>
      <c r="P151" s="21" t="s">
        <v>11</v>
      </c>
      <c r="Q151" s="21" t="s">
        <v>11</v>
      </c>
      <c r="R151" s="21" t="s">
        <v>11</v>
      </c>
      <c r="S151" s="21" t="s">
        <v>11</v>
      </c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</row>
    <row r="152" spans="1:611" s="11" customFormat="1" ht="33" customHeight="1">
      <c r="A152" s="22"/>
      <c r="B152" s="23" t="s">
        <v>141</v>
      </c>
      <c r="C152" s="24" t="s">
        <v>11</v>
      </c>
      <c r="D152" s="24" t="s">
        <v>11</v>
      </c>
      <c r="E152" s="24" t="s">
        <v>11</v>
      </c>
      <c r="F152" s="24" t="s">
        <v>11</v>
      </c>
      <c r="G152" s="24" t="s">
        <v>11</v>
      </c>
      <c r="H152" s="24" t="s">
        <v>11</v>
      </c>
      <c r="I152" s="24" t="s">
        <v>11</v>
      </c>
      <c r="J152" s="61">
        <f>AVERAGE(J148:J151)</f>
        <v>0.99249999999999994</v>
      </c>
      <c r="K152" s="24" t="s">
        <v>11</v>
      </c>
      <c r="L152" s="24" t="s">
        <v>11</v>
      </c>
      <c r="M152" s="24" t="s">
        <v>11</v>
      </c>
      <c r="N152" s="24" t="s">
        <v>11</v>
      </c>
      <c r="O152" s="24" t="s">
        <v>11</v>
      </c>
      <c r="P152" s="24" t="s">
        <v>11</v>
      </c>
      <c r="Q152" s="24" t="s">
        <v>11</v>
      </c>
      <c r="R152" s="24" t="s">
        <v>11</v>
      </c>
      <c r="S152" s="24" t="s">
        <v>11</v>
      </c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</row>
    <row r="153" spans="1:611" s="11" customFormat="1" ht="24.75" customHeight="1">
      <c r="A153" s="22"/>
      <c r="B153" s="23" t="s">
        <v>142</v>
      </c>
      <c r="C153" s="24" t="s">
        <v>11</v>
      </c>
      <c r="D153" s="24" t="s">
        <v>11</v>
      </c>
      <c r="E153" s="24" t="s">
        <v>11</v>
      </c>
      <c r="F153" s="24" t="s">
        <v>11</v>
      </c>
      <c r="G153" s="24" t="s">
        <v>11</v>
      </c>
      <c r="H153" s="24" t="s">
        <v>11</v>
      </c>
      <c r="I153" s="24" t="s">
        <v>11</v>
      </c>
      <c r="J153" s="24" t="s">
        <v>11</v>
      </c>
      <c r="K153" s="29">
        <f>(J152)/1</f>
        <v>0.99249999999999994</v>
      </c>
      <c r="L153" s="24" t="s">
        <v>11</v>
      </c>
      <c r="M153" s="24" t="s">
        <v>11</v>
      </c>
      <c r="N153" s="24" t="s">
        <v>11</v>
      </c>
      <c r="O153" s="24" t="s">
        <v>11</v>
      </c>
      <c r="P153" s="24" t="s">
        <v>11</v>
      </c>
      <c r="Q153" s="24" t="s">
        <v>11</v>
      </c>
      <c r="R153" s="24" t="s">
        <v>11</v>
      </c>
      <c r="S153" s="24" t="s">
        <v>11</v>
      </c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</row>
    <row r="154" spans="1:611" s="46" customFormat="1" ht="26.25" customHeight="1">
      <c r="A154" s="45"/>
      <c r="B154" s="74" t="s">
        <v>165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6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</row>
    <row r="155" spans="1:611" s="12" customFormat="1" ht="15.75" hidden="1" customHeight="1" outlineLevel="1">
      <c r="A155" s="19"/>
      <c r="B155" s="71" t="s">
        <v>13</v>
      </c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3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  <c r="WH155"/>
      <c r="WI155"/>
      <c r="WJ155"/>
      <c r="WK155"/>
      <c r="WL155"/>
      <c r="WM155"/>
    </row>
    <row r="156" spans="1:611" s="8" customFormat="1" ht="91.5" hidden="1" customHeight="1" outlineLevel="1">
      <c r="A156" s="41"/>
      <c r="B156" s="26"/>
      <c r="C156" s="21" t="s">
        <v>11</v>
      </c>
      <c r="D156" s="21" t="s">
        <v>11</v>
      </c>
      <c r="E156" s="21" t="s">
        <v>11</v>
      </c>
      <c r="F156" s="21" t="s">
        <v>11</v>
      </c>
      <c r="G156" s="21" t="s">
        <v>11</v>
      </c>
      <c r="H156" s="21" t="s">
        <v>11</v>
      </c>
      <c r="I156" s="21" t="s">
        <v>11</v>
      </c>
      <c r="J156" s="20">
        <v>0</v>
      </c>
      <c r="K156" s="21" t="s">
        <v>11</v>
      </c>
      <c r="L156" s="21" t="s">
        <v>11</v>
      </c>
      <c r="M156" s="21" t="s">
        <v>11</v>
      </c>
      <c r="N156" s="21" t="s">
        <v>11</v>
      </c>
      <c r="O156" s="21" t="s">
        <v>11</v>
      </c>
      <c r="P156" s="21" t="s">
        <v>11</v>
      </c>
      <c r="Q156" s="21" t="s">
        <v>11</v>
      </c>
      <c r="R156" s="21" t="s">
        <v>11</v>
      </c>
      <c r="S156" s="21" t="s">
        <v>11</v>
      </c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</row>
    <row r="157" spans="1:611" s="11" customFormat="1" ht="33" hidden="1" customHeight="1" outlineLevel="1">
      <c r="A157" s="22"/>
      <c r="B157" s="23" t="s">
        <v>62</v>
      </c>
      <c r="C157" s="24" t="s">
        <v>11</v>
      </c>
      <c r="D157" s="24" t="s">
        <v>11</v>
      </c>
      <c r="E157" s="24" t="s">
        <v>11</v>
      </c>
      <c r="F157" s="24" t="s">
        <v>11</v>
      </c>
      <c r="G157" s="24" t="s">
        <v>11</v>
      </c>
      <c r="H157" s="24" t="s">
        <v>11</v>
      </c>
      <c r="I157" s="24" t="s">
        <v>11</v>
      </c>
      <c r="J157" s="25">
        <f>AVERAGE(J156:J156)</f>
        <v>0</v>
      </c>
      <c r="K157" s="24" t="s">
        <v>11</v>
      </c>
      <c r="L157" s="24" t="s">
        <v>11</v>
      </c>
      <c r="M157" s="24" t="s">
        <v>11</v>
      </c>
      <c r="N157" s="24" t="s">
        <v>11</v>
      </c>
      <c r="O157" s="24" t="s">
        <v>11</v>
      </c>
      <c r="P157" s="24" t="s">
        <v>11</v>
      </c>
      <c r="Q157" s="24" t="s">
        <v>11</v>
      </c>
      <c r="R157" s="24" t="s">
        <v>11</v>
      </c>
      <c r="S157" s="24" t="s">
        <v>11</v>
      </c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</row>
    <row r="158" spans="1:611" s="12" customFormat="1" ht="15.75" customHeight="1" collapsed="1">
      <c r="A158" s="19"/>
      <c r="B158" s="71" t="s">
        <v>12</v>
      </c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3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</row>
    <row r="159" spans="1:611" s="8" customFormat="1" ht="33" customHeight="1">
      <c r="A159" s="41"/>
      <c r="B159" s="55" t="s">
        <v>166</v>
      </c>
      <c r="C159" s="21" t="s">
        <v>11</v>
      </c>
      <c r="D159" s="21" t="s">
        <v>11</v>
      </c>
      <c r="E159" s="21" t="s">
        <v>11</v>
      </c>
      <c r="F159" s="21" t="s">
        <v>11</v>
      </c>
      <c r="G159" s="21" t="s">
        <v>11</v>
      </c>
      <c r="H159" s="21" t="s">
        <v>11</v>
      </c>
      <c r="I159" s="21" t="s">
        <v>11</v>
      </c>
      <c r="J159" s="28">
        <v>1</v>
      </c>
      <c r="K159" s="21" t="s">
        <v>11</v>
      </c>
      <c r="L159" s="21" t="s">
        <v>11</v>
      </c>
      <c r="M159" s="21" t="s">
        <v>11</v>
      </c>
      <c r="N159" s="21" t="s">
        <v>11</v>
      </c>
      <c r="O159" s="21" t="s">
        <v>11</v>
      </c>
      <c r="P159" s="21" t="s">
        <v>11</v>
      </c>
      <c r="Q159" s="21" t="s">
        <v>11</v>
      </c>
      <c r="R159" s="21" t="s">
        <v>11</v>
      </c>
      <c r="S159" s="21" t="s">
        <v>11</v>
      </c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</row>
    <row r="160" spans="1:611" s="8" customFormat="1" ht="49.5" customHeight="1">
      <c r="A160" s="41"/>
      <c r="B160" s="55" t="s">
        <v>167</v>
      </c>
      <c r="C160" s="21" t="s">
        <v>11</v>
      </c>
      <c r="D160" s="21" t="s">
        <v>11</v>
      </c>
      <c r="E160" s="21" t="s">
        <v>11</v>
      </c>
      <c r="F160" s="21" t="s">
        <v>11</v>
      </c>
      <c r="G160" s="21" t="s">
        <v>11</v>
      </c>
      <c r="H160" s="21" t="s">
        <v>11</v>
      </c>
      <c r="I160" s="21" t="s">
        <v>11</v>
      </c>
      <c r="J160" s="28">
        <v>1</v>
      </c>
      <c r="K160" s="21" t="s">
        <v>11</v>
      </c>
      <c r="L160" s="21" t="s">
        <v>11</v>
      </c>
      <c r="M160" s="21" t="s">
        <v>11</v>
      </c>
      <c r="N160" s="21" t="s">
        <v>11</v>
      </c>
      <c r="O160" s="21" t="s">
        <v>11</v>
      </c>
      <c r="P160" s="21" t="s">
        <v>11</v>
      </c>
      <c r="Q160" s="21" t="s">
        <v>11</v>
      </c>
      <c r="R160" s="21" t="s">
        <v>11</v>
      </c>
      <c r="S160" s="21" t="s">
        <v>11</v>
      </c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  <c r="WI160"/>
      <c r="WJ160"/>
      <c r="WK160"/>
      <c r="WL160"/>
      <c r="WM160"/>
    </row>
    <row r="161" spans="1:611" s="11" customFormat="1" ht="33" customHeight="1">
      <c r="A161" s="22"/>
      <c r="B161" s="23" t="s">
        <v>168</v>
      </c>
      <c r="C161" s="24" t="s">
        <v>11</v>
      </c>
      <c r="D161" s="24" t="s">
        <v>11</v>
      </c>
      <c r="E161" s="24" t="s">
        <v>11</v>
      </c>
      <c r="F161" s="24" t="s">
        <v>11</v>
      </c>
      <c r="G161" s="24" t="s">
        <v>11</v>
      </c>
      <c r="H161" s="24" t="s">
        <v>11</v>
      </c>
      <c r="I161" s="24" t="s">
        <v>11</v>
      </c>
      <c r="J161" s="61">
        <f>AVERAGE(J159:J160)</f>
        <v>1</v>
      </c>
      <c r="K161" s="24" t="s">
        <v>11</v>
      </c>
      <c r="L161" s="24" t="s">
        <v>11</v>
      </c>
      <c r="M161" s="24" t="s">
        <v>11</v>
      </c>
      <c r="N161" s="24" t="s">
        <v>11</v>
      </c>
      <c r="O161" s="24" t="s">
        <v>11</v>
      </c>
      <c r="P161" s="24" t="s">
        <v>11</v>
      </c>
      <c r="Q161" s="24" t="s">
        <v>11</v>
      </c>
      <c r="R161" s="24" t="s">
        <v>11</v>
      </c>
      <c r="S161" s="24" t="s">
        <v>11</v>
      </c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  <c r="NM161"/>
      <c r="NN161"/>
      <c r="NO161"/>
      <c r="NP161"/>
      <c r="NQ161"/>
      <c r="NR161"/>
      <c r="NS161"/>
      <c r="NT161"/>
      <c r="NU161"/>
      <c r="NV161"/>
      <c r="NW161"/>
      <c r="NX161"/>
      <c r="NY161"/>
      <c r="NZ161"/>
      <c r="OA161"/>
      <c r="OB161"/>
      <c r="OC161"/>
      <c r="OD161"/>
      <c r="OE161"/>
      <c r="OF161"/>
      <c r="OG161"/>
      <c r="OH161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  <c r="PO161"/>
      <c r="PP161"/>
      <c r="PQ161"/>
      <c r="PR161"/>
      <c r="PS161"/>
      <c r="PT161"/>
      <c r="PU161"/>
      <c r="PV161"/>
      <c r="PW161"/>
      <c r="PX161"/>
      <c r="PY161"/>
      <c r="PZ161"/>
      <c r="QA161"/>
      <c r="QB161"/>
      <c r="QC161"/>
      <c r="QD161"/>
      <c r="QE161"/>
      <c r="QF161"/>
      <c r="QG161"/>
      <c r="QH161"/>
      <c r="QI161"/>
      <c r="QJ161"/>
      <c r="QK161"/>
      <c r="QL161"/>
      <c r="QM161"/>
      <c r="QN161"/>
      <c r="QO161"/>
      <c r="QP161"/>
      <c r="QQ161"/>
      <c r="QR161"/>
      <c r="QS161"/>
      <c r="QT161"/>
      <c r="QU161"/>
      <c r="QV161"/>
      <c r="QW161"/>
      <c r="QX161"/>
      <c r="QY161"/>
      <c r="QZ161"/>
      <c r="RA161"/>
      <c r="RB161"/>
      <c r="RC161"/>
      <c r="RD161"/>
      <c r="RE161"/>
      <c r="RF161"/>
      <c r="RG161"/>
      <c r="RH161"/>
      <c r="RI161"/>
      <c r="RJ161"/>
      <c r="RK161"/>
      <c r="RL161"/>
      <c r="RM161"/>
      <c r="RN161"/>
      <c r="RO161"/>
      <c r="RP161"/>
      <c r="RQ161"/>
      <c r="RR161"/>
      <c r="RS161"/>
      <c r="RT161"/>
      <c r="RU161"/>
      <c r="RV161"/>
      <c r="RW161"/>
      <c r="RX161"/>
      <c r="RY161"/>
      <c r="RZ161"/>
      <c r="SA161"/>
      <c r="SB161"/>
      <c r="SC161"/>
      <c r="SD161"/>
      <c r="SE161"/>
      <c r="SF161"/>
      <c r="SG161"/>
      <c r="SH161"/>
      <c r="SI161"/>
      <c r="SJ161"/>
      <c r="SK161"/>
      <c r="SL161"/>
      <c r="SM161"/>
      <c r="SN161"/>
      <c r="SO161"/>
      <c r="SP161"/>
      <c r="SQ161"/>
      <c r="SR161"/>
      <c r="SS161"/>
      <c r="ST161"/>
      <c r="SU161"/>
      <c r="SV161"/>
      <c r="SW161"/>
      <c r="SX161"/>
      <c r="SY161"/>
      <c r="SZ161"/>
      <c r="TA161"/>
      <c r="TB161"/>
      <c r="TC161"/>
      <c r="TD161"/>
      <c r="TE161"/>
      <c r="TF161"/>
      <c r="TG161"/>
      <c r="TH161"/>
      <c r="TI161"/>
      <c r="TJ161"/>
      <c r="TK161"/>
      <c r="TL161"/>
      <c r="TM161"/>
      <c r="TN161"/>
      <c r="TO161"/>
      <c r="TP161"/>
      <c r="TQ161"/>
      <c r="TR161"/>
      <c r="TS161"/>
      <c r="TT161"/>
      <c r="TU161"/>
      <c r="TV161"/>
      <c r="TW161"/>
      <c r="TX161"/>
      <c r="TY161"/>
      <c r="TZ161"/>
      <c r="UA161"/>
      <c r="UB161"/>
      <c r="UC161"/>
      <c r="UD161"/>
      <c r="UE161"/>
      <c r="UF161"/>
      <c r="UG161"/>
      <c r="UH161"/>
      <c r="UI161"/>
      <c r="UJ161"/>
      <c r="UK161"/>
      <c r="UL161"/>
      <c r="UM161"/>
      <c r="UN161"/>
      <c r="UO161"/>
      <c r="UP161"/>
      <c r="UQ161"/>
      <c r="UR161"/>
      <c r="US161"/>
      <c r="UT161"/>
      <c r="UU161"/>
      <c r="UV161"/>
      <c r="UW161"/>
      <c r="UX161"/>
      <c r="UY161"/>
      <c r="UZ161"/>
      <c r="VA161"/>
      <c r="VB161"/>
      <c r="VC161"/>
      <c r="VD161"/>
      <c r="VE161"/>
      <c r="VF161"/>
      <c r="VG161"/>
      <c r="VH161"/>
      <c r="VI161"/>
      <c r="VJ161"/>
      <c r="VK161"/>
      <c r="VL161"/>
      <c r="VM161"/>
      <c r="VN161"/>
      <c r="VO161"/>
      <c r="VP161"/>
      <c r="VQ161"/>
      <c r="VR161"/>
      <c r="VS161"/>
      <c r="VT161"/>
      <c r="VU161"/>
      <c r="VV161"/>
      <c r="VW161"/>
      <c r="VX161"/>
      <c r="VY161"/>
      <c r="VZ161"/>
      <c r="WA161"/>
      <c r="WB161"/>
      <c r="WC161"/>
      <c r="WD161"/>
      <c r="WE161"/>
      <c r="WF161"/>
      <c r="WG161"/>
      <c r="WH161"/>
      <c r="WI161"/>
      <c r="WJ161"/>
      <c r="WK161"/>
      <c r="WL161"/>
      <c r="WM161"/>
    </row>
    <row r="162" spans="1:611" s="11" customFormat="1" ht="24.75" customHeight="1">
      <c r="A162" s="22"/>
      <c r="B162" s="23" t="s">
        <v>169</v>
      </c>
      <c r="C162" s="24" t="s">
        <v>11</v>
      </c>
      <c r="D162" s="24" t="s">
        <v>11</v>
      </c>
      <c r="E162" s="24" t="s">
        <v>11</v>
      </c>
      <c r="F162" s="24" t="s">
        <v>11</v>
      </c>
      <c r="G162" s="24" t="s">
        <v>11</v>
      </c>
      <c r="H162" s="24" t="s">
        <v>11</v>
      </c>
      <c r="I162" s="24" t="s">
        <v>11</v>
      </c>
      <c r="J162" s="24" t="s">
        <v>11</v>
      </c>
      <c r="K162" s="29">
        <f>(J161)/1</f>
        <v>1</v>
      </c>
      <c r="L162" s="24" t="s">
        <v>11</v>
      </c>
      <c r="M162" s="24" t="s">
        <v>11</v>
      </c>
      <c r="N162" s="24" t="s">
        <v>11</v>
      </c>
      <c r="O162" s="24" t="s">
        <v>11</v>
      </c>
      <c r="P162" s="24" t="s">
        <v>11</v>
      </c>
      <c r="Q162" s="24" t="s">
        <v>11</v>
      </c>
      <c r="R162" s="24" t="s">
        <v>11</v>
      </c>
      <c r="S162" s="24" t="s">
        <v>11</v>
      </c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  <c r="PZ162"/>
      <c r="QA162"/>
      <c r="QB162"/>
      <c r="QC162"/>
      <c r="QD162"/>
      <c r="QE162"/>
      <c r="QF162"/>
      <c r="QG162"/>
      <c r="QH162"/>
      <c r="QI162"/>
      <c r="QJ162"/>
      <c r="QK162"/>
      <c r="QL162"/>
      <c r="QM162"/>
      <c r="QN162"/>
      <c r="QO162"/>
      <c r="QP162"/>
      <c r="QQ162"/>
      <c r="QR162"/>
      <c r="QS162"/>
      <c r="QT162"/>
      <c r="QU162"/>
      <c r="QV162"/>
      <c r="QW162"/>
      <c r="QX162"/>
      <c r="QY162"/>
      <c r="QZ162"/>
      <c r="RA162"/>
      <c r="RB162"/>
      <c r="RC162"/>
      <c r="RD162"/>
      <c r="RE162"/>
      <c r="RF162"/>
      <c r="RG162"/>
      <c r="RH162"/>
      <c r="RI162"/>
      <c r="RJ162"/>
      <c r="RK162"/>
      <c r="RL162"/>
      <c r="RM162"/>
      <c r="RN162"/>
      <c r="RO162"/>
      <c r="RP162"/>
      <c r="RQ162"/>
      <c r="RR162"/>
      <c r="RS162"/>
      <c r="RT162"/>
      <c r="RU162"/>
      <c r="RV162"/>
      <c r="RW162"/>
      <c r="RX162"/>
      <c r="RY162"/>
      <c r="RZ162"/>
      <c r="SA162"/>
      <c r="SB162"/>
      <c r="SC162"/>
      <c r="SD162"/>
      <c r="SE162"/>
      <c r="SF162"/>
      <c r="SG162"/>
      <c r="SH162"/>
      <c r="SI162"/>
      <c r="SJ162"/>
      <c r="SK162"/>
      <c r="SL162"/>
      <c r="SM162"/>
      <c r="SN162"/>
      <c r="SO162"/>
      <c r="SP162"/>
      <c r="SQ162"/>
      <c r="SR162"/>
      <c r="SS162"/>
      <c r="ST162"/>
      <c r="SU162"/>
      <c r="SV162"/>
      <c r="SW162"/>
      <c r="SX162"/>
      <c r="SY162"/>
      <c r="SZ162"/>
      <c r="TA162"/>
      <c r="TB162"/>
      <c r="TC162"/>
      <c r="TD162"/>
      <c r="TE162"/>
      <c r="TF162"/>
      <c r="TG162"/>
      <c r="TH162"/>
      <c r="TI162"/>
      <c r="TJ162"/>
      <c r="TK162"/>
      <c r="TL162"/>
      <c r="TM162"/>
      <c r="TN162"/>
      <c r="TO162"/>
      <c r="TP162"/>
      <c r="TQ162"/>
      <c r="TR162"/>
      <c r="TS162"/>
      <c r="TT162"/>
      <c r="TU162"/>
      <c r="TV162"/>
      <c r="TW162"/>
      <c r="TX162"/>
      <c r="TY162"/>
      <c r="TZ162"/>
      <c r="UA162"/>
      <c r="UB162"/>
      <c r="UC162"/>
      <c r="UD162"/>
      <c r="UE162"/>
      <c r="UF162"/>
      <c r="UG162"/>
      <c r="UH162"/>
      <c r="UI162"/>
      <c r="UJ162"/>
      <c r="UK162"/>
      <c r="UL162"/>
      <c r="UM162"/>
      <c r="UN162"/>
      <c r="UO162"/>
      <c r="UP162"/>
      <c r="UQ162"/>
      <c r="UR162"/>
      <c r="US162"/>
      <c r="UT162"/>
      <c r="UU162"/>
      <c r="UV162"/>
      <c r="UW162"/>
      <c r="UX162"/>
      <c r="UY162"/>
      <c r="UZ162"/>
      <c r="VA162"/>
      <c r="VB162"/>
      <c r="VC162"/>
      <c r="VD162"/>
      <c r="VE162"/>
      <c r="VF162"/>
      <c r="VG162"/>
      <c r="VH162"/>
      <c r="VI162"/>
      <c r="VJ162"/>
      <c r="VK162"/>
      <c r="VL162"/>
      <c r="VM162"/>
      <c r="VN162"/>
      <c r="VO162"/>
      <c r="VP162"/>
      <c r="VQ162"/>
      <c r="VR162"/>
      <c r="VS162"/>
      <c r="VT162"/>
      <c r="VU162"/>
      <c r="VV162"/>
      <c r="VW162"/>
      <c r="VX162"/>
      <c r="VY162"/>
      <c r="VZ162"/>
      <c r="WA162"/>
      <c r="WB162"/>
      <c r="WC162"/>
      <c r="WD162"/>
      <c r="WE162"/>
      <c r="WF162"/>
      <c r="WG162"/>
      <c r="WH162"/>
      <c r="WI162"/>
      <c r="WJ162"/>
      <c r="WK162"/>
      <c r="WL162"/>
      <c r="WM162"/>
    </row>
    <row r="163" spans="1:611" s="1" customFormat="1" ht="30.75" customHeight="1">
      <c r="A163" s="54" t="s">
        <v>69</v>
      </c>
      <c r="B163" s="67" t="s">
        <v>156</v>
      </c>
      <c r="C163" s="60">
        <v>49929.5</v>
      </c>
      <c r="D163" s="60">
        <v>50092</v>
      </c>
      <c r="E163" s="60">
        <v>1</v>
      </c>
      <c r="F163" s="21" t="s">
        <v>11</v>
      </c>
      <c r="G163" s="21" t="s">
        <v>11</v>
      </c>
      <c r="H163" s="21" t="s">
        <v>11</v>
      </c>
      <c r="I163" s="21" t="s">
        <v>11</v>
      </c>
      <c r="J163" s="21" t="s">
        <v>11</v>
      </c>
      <c r="K163" s="21" t="s">
        <v>11</v>
      </c>
      <c r="L163" s="21" t="s">
        <v>11</v>
      </c>
      <c r="M163" s="21" t="s">
        <v>11</v>
      </c>
      <c r="N163" s="21" t="s">
        <v>11</v>
      </c>
      <c r="O163" s="21" t="s">
        <v>11</v>
      </c>
      <c r="P163" s="21" t="s">
        <v>11</v>
      </c>
      <c r="Q163" s="21" t="s">
        <v>11</v>
      </c>
      <c r="R163" s="21" t="s">
        <v>11</v>
      </c>
      <c r="S163" s="21" t="s">
        <v>11</v>
      </c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  <c r="LM163"/>
      <c r="LN163"/>
      <c r="LO163"/>
      <c r="LP163"/>
      <c r="LQ163"/>
      <c r="LR163"/>
      <c r="LS163"/>
      <c r="LT163"/>
      <c r="LU163"/>
      <c r="LV163"/>
      <c r="LW163"/>
      <c r="LX163"/>
      <c r="LY163"/>
      <c r="LZ163"/>
      <c r="MA163"/>
      <c r="MB163"/>
      <c r="MC163"/>
      <c r="MD163"/>
      <c r="ME163"/>
      <c r="MF163"/>
      <c r="MG163"/>
      <c r="MH163"/>
      <c r="MI163"/>
      <c r="MJ163"/>
      <c r="MK163"/>
      <c r="ML163"/>
      <c r="MM163"/>
      <c r="MN163"/>
      <c r="MO163"/>
      <c r="MP163"/>
      <c r="MQ163"/>
      <c r="MR163"/>
      <c r="MS163"/>
      <c r="MT163"/>
      <c r="MU163"/>
      <c r="MV163"/>
      <c r="MW163"/>
      <c r="MX163"/>
      <c r="MY163"/>
      <c r="MZ163"/>
      <c r="NA163"/>
      <c r="NB163"/>
      <c r="NC163"/>
      <c r="ND163"/>
      <c r="NE163"/>
      <c r="NF163"/>
      <c r="NG163"/>
      <c r="NH163"/>
      <c r="NI163"/>
      <c r="NJ163"/>
      <c r="NK163"/>
      <c r="NL163"/>
      <c r="NM163"/>
      <c r="NN163"/>
      <c r="NO163"/>
      <c r="NP163"/>
      <c r="NQ163"/>
      <c r="NR163"/>
      <c r="NS163"/>
      <c r="NT163"/>
      <c r="NU163"/>
      <c r="NV163"/>
      <c r="NW163"/>
      <c r="NX163"/>
      <c r="NY163"/>
      <c r="NZ163"/>
      <c r="OA163"/>
      <c r="OB163"/>
      <c r="OC163"/>
      <c r="OD163"/>
      <c r="OE163"/>
      <c r="OF163"/>
      <c r="OG163"/>
      <c r="OH163"/>
      <c r="OI163"/>
      <c r="OJ163"/>
      <c r="OK163"/>
      <c r="OL163"/>
      <c r="OM163"/>
      <c r="ON163"/>
      <c r="OO163"/>
      <c r="OP163"/>
      <c r="OQ163"/>
      <c r="OR163"/>
      <c r="OS163"/>
      <c r="OT163"/>
      <c r="OU163"/>
      <c r="OV163"/>
      <c r="OW163"/>
      <c r="OX163"/>
      <c r="OY163"/>
      <c r="OZ163"/>
      <c r="PA163"/>
      <c r="PB163"/>
      <c r="PC163"/>
      <c r="PD163"/>
      <c r="PE163"/>
      <c r="PF163"/>
      <c r="PG163"/>
      <c r="PH163"/>
      <c r="PI163"/>
      <c r="PJ163"/>
      <c r="PK163"/>
      <c r="PL163"/>
      <c r="PM163"/>
      <c r="PN163"/>
      <c r="PO163"/>
      <c r="PP163"/>
      <c r="PQ163"/>
      <c r="PR163"/>
      <c r="PS163"/>
      <c r="PT163"/>
      <c r="PU163"/>
      <c r="PV163"/>
      <c r="PW163"/>
      <c r="PX163"/>
      <c r="PY163"/>
      <c r="PZ163"/>
      <c r="QA163"/>
      <c r="QB163"/>
      <c r="QC163"/>
      <c r="QD163"/>
      <c r="QE163"/>
      <c r="QF163"/>
      <c r="QG163"/>
      <c r="QH163"/>
      <c r="QI163"/>
      <c r="QJ163"/>
      <c r="QK163"/>
      <c r="QL163"/>
      <c r="QM163"/>
      <c r="QN163"/>
      <c r="QO163"/>
      <c r="QP163"/>
      <c r="QQ163"/>
      <c r="QR163"/>
      <c r="QS163"/>
      <c r="QT163"/>
      <c r="QU163"/>
      <c r="QV163"/>
      <c r="QW163"/>
      <c r="QX163"/>
      <c r="QY163"/>
      <c r="QZ163"/>
      <c r="RA163"/>
      <c r="RB163"/>
      <c r="RC163"/>
      <c r="RD163"/>
      <c r="RE163"/>
      <c r="RF163"/>
      <c r="RG163"/>
      <c r="RH163"/>
      <c r="RI163"/>
      <c r="RJ163"/>
      <c r="RK163"/>
      <c r="RL163"/>
      <c r="RM163"/>
      <c r="RN163"/>
      <c r="RO163"/>
      <c r="RP163"/>
      <c r="RQ163"/>
      <c r="RR163"/>
      <c r="RS163"/>
      <c r="RT163"/>
      <c r="RU163"/>
      <c r="RV163"/>
      <c r="RW163"/>
      <c r="RX163"/>
      <c r="RY163"/>
      <c r="RZ163"/>
      <c r="SA163"/>
      <c r="SB163"/>
      <c r="SC163"/>
      <c r="SD163"/>
      <c r="SE163"/>
      <c r="SF163"/>
      <c r="SG163"/>
      <c r="SH163"/>
      <c r="SI163"/>
      <c r="SJ163"/>
      <c r="SK163"/>
      <c r="SL163"/>
      <c r="SM163"/>
      <c r="SN163"/>
      <c r="SO163"/>
      <c r="SP163"/>
      <c r="SQ163"/>
      <c r="SR163"/>
      <c r="SS163"/>
      <c r="ST163"/>
      <c r="SU163"/>
      <c r="SV163"/>
      <c r="SW163"/>
      <c r="SX163"/>
      <c r="SY163"/>
      <c r="SZ163"/>
      <c r="TA163"/>
      <c r="TB163"/>
      <c r="TC163"/>
      <c r="TD163"/>
      <c r="TE163"/>
      <c r="TF163"/>
      <c r="TG163"/>
      <c r="TH163"/>
      <c r="TI163"/>
      <c r="TJ163"/>
      <c r="TK163"/>
      <c r="TL163"/>
      <c r="TM163"/>
      <c r="TN163"/>
      <c r="TO163"/>
      <c r="TP163"/>
      <c r="TQ163"/>
      <c r="TR163"/>
      <c r="TS163"/>
      <c r="TT163"/>
      <c r="TU163"/>
      <c r="TV163"/>
      <c r="TW163"/>
      <c r="TX163"/>
      <c r="TY163"/>
      <c r="TZ163"/>
      <c r="UA163"/>
      <c r="UB163"/>
      <c r="UC163"/>
      <c r="UD163"/>
      <c r="UE163"/>
      <c r="UF163"/>
      <c r="UG163"/>
      <c r="UH163"/>
      <c r="UI163"/>
      <c r="UJ163"/>
      <c r="UK163"/>
      <c r="UL163"/>
      <c r="UM163"/>
      <c r="UN163"/>
      <c r="UO163"/>
      <c r="UP163"/>
      <c r="UQ163"/>
      <c r="UR163"/>
      <c r="US163"/>
      <c r="UT163"/>
      <c r="UU163"/>
      <c r="UV163"/>
      <c r="UW163"/>
      <c r="UX163"/>
      <c r="UY163"/>
      <c r="UZ163"/>
      <c r="VA163"/>
      <c r="VB163"/>
      <c r="VC163"/>
      <c r="VD163"/>
      <c r="VE163"/>
      <c r="VF163"/>
      <c r="VG163"/>
      <c r="VH163"/>
      <c r="VI163"/>
      <c r="VJ163"/>
      <c r="VK163"/>
      <c r="VL163"/>
      <c r="VM163"/>
      <c r="VN163"/>
      <c r="VO163"/>
      <c r="VP163"/>
      <c r="VQ163"/>
      <c r="VR163"/>
      <c r="VS163"/>
      <c r="VT163"/>
      <c r="VU163"/>
      <c r="VV163"/>
      <c r="VW163"/>
      <c r="VX163"/>
      <c r="VY163"/>
      <c r="VZ163"/>
      <c r="WA163"/>
      <c r="WB163"/>
      <c r="WC163"/>
      <c r="WD163"/>
      <c r="WE163"/>
      <c r="WF163"/>
      <c r="WG163"/>
      <c r="WH163"/>
      <c r="WI163"/>
      <c r="WJ163"/>
      <c r="WK163"/>
      <c r="WL163"/>
      <c r="WM163"/>
    </row>
    <row r="164" spans="1:611" s="1" customFormat="1" ht="60.75" customHeight="1">
      <c r="A164" s="54" t="s">
        <v>14</v>
      </c>
      <c r="B164" s="67" t="s">
        <v>157</v>
      </c>
      <c r="C164" s="60">
        <v>32.200000000000003</v>
      </c>
      <c r="D164" s="60">
        <v>34.61</v>
      </c>
      <c r="E164" s="60">
        <v>1</v>
      </c>
      <c r="F164" s="21" t="s">
        <v>11</v>
      </c>
      <c r="G164" s="21" t="s">
        <v>11</v>
      </c>
      <c r="H164" s="21" t="s">
        <v>11</v>
      </c>
      <c r="I164" s="21" t="s">
        <v>11</v>
      </c>
      <c r="J164" s="21" t="s">
        <v>11</v>
      </c>
      <c r="K164" s="21" t="s">
        <v>11</v>
      </c>
      <c r="L164" s="21" t="s">
        <v>11</v>
      </c>
      <c r="M164" s="21" t="s">
        <v>11</v>
      </c>
      <c r="N164" s="21" t="s">
        <v>11</v>
      </c>
      <c r="O164" s="21" t="s">
        <v>11</v>
      </c>
      <c r="P164" s="21" t="s">
        <v>11</v>
      </c>
      <c r="Q164" s="21" t="s">
        <v>11</v>
      </c>
      <c r="R164" s="21" t="s">
        <v>11</v>
      </c>
      <c r="S164" s="21" t="s">
        <v>11</v>
      </c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  <c r="NK164"/>
      <c r="NL164"/>
      <c r="NM164"/>
      <c r="NN164"/>
      <c r="NO164"/>
      <c r="NP164"/>
      <c r="NQ164"/>
      <c r="NR164"/>
      <c r="NS164"/>
      <c r="NT164"/>
      <c r="NU164"/>
      <c r="NV164"/>
      <c r="NW164"/>
      <c r="NX164"/>
      <c r="NY164"/>
      <c r="NZ164"/>
      <c r="OA164"/>
      <c r="OB164"/>
      <c r="OC164"/>
      <c r="OD164"/>
      <c r="OE164"/>
      <c r="OF164"/>
      <c r="OG164"/>
      <c r="OH164"/>
      <c r="OI164"/>
      <c r="OJ164"/>
      <c r="OK164"/>
      <c r="OL164"/>
      <c r="OM164"/>
      <c r="ON164"/>
      <c r="OO164"/>
      <c r="OP164"/>
      <c r="OQ164"/>
      <c r="OR164"/>
      <c r="OS164"/>
      <c r="OT164"/>
      <c r="OU164"/>
      <c r="OV164"/>
      <c r="OW164"/>
      <c r="OX164"/>
      <c r="OY164"/>
      <c r="OZ164"/>
      <c r="PA164"/>
      <c r="PB164"/>
      <c r="PC164"/>
      <c r="PD164"/>
      <c r="PE164"/>
      <c r="PF164"/>
      <c r="PG164"/>
      <c r="PH164"/>
      <c r="PI164"/>
      <c r="PJ164"/>
      <c r="PK164"/>
      <c r="PL164"/>
      <c r="PM164"/>
      <c r="PN164"/>
      <c r="PO164"/>
      <c r="PP164"/>
      <c r="PQ164"/>
      <c r="PR164"/>
      <c r="PS164"/>
      <c r="PT164"/>
      <c r="PU164"/>
      <c r="PV164"/>
      <c r="PW164"/>
      <c r="PX164"/>
      <c r="PY164"/>
      <c r="PZ164"/>
      <c r="QA164"/>
      <c r="QB164"/>
      <c r="QC164"/>
      <c r="QD164"/>
      <c r="QE164"/>
      <c r="QF164"/>
      <c r="QG164"/>
      <c r="QH164"/>
      <c r="QI164"/>
      <c r="QJ164"/>
      <c r="QK164"/>
      <c r="QL164"/>
      <c r="QM164"/>
      <c r="QN164"/>
      <c r="QO164"/>
      <c r="QP164"/>
      <c r="QQ164"/>
      <c r="QR164"/>
      <c r="QS164"/>
      <c r="QT164"/>
      <c r="QU164"/>
      <c r="QV164"/>
      <c r="QW164"/>
      <c r="QX164"/>
      <c r="QY164"/>
      <c r="QZ164"/>
      <c r="RA164"/>
      <c r="RB164"/>
      <c r="RC164"/>
      <c r="RD164"/>
      <c r="RE164"/>
      <c r="RF164"/>
      <c r="RG164"/>
      <c r="RH164"/>
      <c r="RI164"/>
      <c r="RJ164"/>
      <c r="RK164"/>
      <c r="RL164"/>
      <c r="RM164"/>
      <c r="RN164"/>
      <c r="RO164"/>
      <c r="RP164"/>
      <c r="RQ164"/>
      <c r="RR164"/>
      <c r="RS164"/>
      <c r="RT164"/>
      <c r="RU164"/>
      <c r="RV164"/>
      <c r="RW164"/>
      <c r="RX164"/>
      <c r="RY164"/>
      <c r="RZ164"/>
      <c r="SA164"/>
      <c r="SB164"/>
      <c r="SC164"/>
      <c r="SD164"/>
      <c r="SE164"/>
      <c r="SF164"/>
      <c r="SG164"/>
      <c r="SH164"/>
      <c r="SI164"/>
      <c r="SJ164"/>
      <c r="SK164"/>
      <c r="SL164"/>
      <c r="SM164"/>
      <c r="SN164"/>
      <c r="SO164"/>
      <c r="SP164"/>
      <c r="SQ164"/>
      <c r="SR164"/>
      <c r="SS164"/>
      <c r="ST164"/>
      <c r="SU164"/>
      <c r="SV164"/>
      <c r="SW164"/>
      <c r="SX164"/>
      <c r="SY164"/>
      <c r="SZ164"/>
      <c r="TA164"/>
      <c r="TB164"/>
      <c r="TC164"/>
      <c r="TD164"/>
      <c r="TE164"/>
      <c r="TF164"/>
      <c r="TG164"/>
      <c r="TH164"/>
      <c r="TI164"/>
      <c r="TJ164"/>
      <c r="TK164"/>
      <c r="TL164"/>
      <c r="TM164"/>
      <c r="TN164"/>
      <c r="TO164"/>
      <c r="TP164"/>
      <c r="TQ164"/>
      <c r="TR164"/>
      <c r="TS164"/>
      <c r="TT164"/>
      <c r="TU164"/>
      <c r="TV164"/>
      <c r="TW164"/>
      <c r="TX164"/>
      <c r="TY164"/>
      <c r="TZ164"/>
      <c r="UA164"/>
      <c r="UB164"/>
      <c r="UC164"/>
      <c r="UD164"/>
      <c r="UE164"/>
      <c r="UF164"/>
      <c r="UG164"/>
      <c r="UH164"/>
      <c r="UI164"/>
      <c r="UJ164"/>
      <c r="UK164"/>
      <c r="UL164"/>
      <c r="UM164"/>
      <c r="UN164"/>
      <c r="UO164"/>
      <c r="UP164"/>
      <c r="UQ164"/>
      <c r="UR164"/>
      <c r="US164"/>
      <c r="UT164"/>
      <c r="UU164"/>
      <c r="UV164"/>
      <c r="UW164"/>
      <c r="UX164"/>
      <c r="UY164"/>
      <c r="UZ164"/>
      <c r="VA164"/>
      <c r="VB164"/>
      <c r="VC164"/>
      <c r="VD164"/>
      <c r="VE164"/>
      <c r="VF164"/>
      <c r="VG164"/>
      <c r="VH164"/>
      <c r="VI164"/>
      <c r="VJ164"/>
      <c r="VK164"/>
      <c r="VL164"/>
      <c r="VM164"/>
      <c r="VN164"/>
      <c r="VO164"/>
      <c r="VP164"/>
      <c r="VQ164"/>
      <c r="VR164"/>
      <c r="VS164"/>
      <c r="VT164"/>
      <c r="VU164"/>
      <c r="VV164"/>
      <c r="VW164"/>
      <c r="VX164"/>
      <c r="VY164"/>
      <c r="VZ164"/>
      <c r="WA164"/>
      <c r="WB164"/>
      <c r="WC164"/>
      <c r="WD164"/>
      <c r="WE164"/>
      <c r="WF164"/>
      <c r="WG164"/>
      <c r="WH164"/>
      <c r="WI164"/>
      <c r="WJ164"/>
      <c r="WK164"/>
      <c r="WL164"/>
      <c r="WM164"/>
    </row>
    <row r="165" spans="1:611" s="1" customFormat="1" ht="33.75" customHeight="1">
      <c r="A165" s="54" t="s">
        <v>70</v>
      </c>
      <c r="B165" s="68" t="s">
        <v>158</v>
      </c>
      <c r="C165" s="60">
        <v>9.9499999999999993</v>
      </c>
      <c r="D165" s="60">
        <v>9.02</v>
      </c>
      <c r="E165" s="60">
        <v>1</v>
      </c>
      <c r="F165" s="21" t="s">
        <v>11</v>
      </c>
      <c r="G165" s="21" t="s">
        <v>11</v>
      </c>
      <c r="H165" s="21" t="s">
        <v>11</v>
      </c>
      <c r="I165" s="21" t="s">
        <v>11</v>
      </c>
      <c r="J165" s="21" t="s">
        <v>11</v>
      </c>
      <c r="K165" s="21" t="s">
        <v>11</v>
      </c>
      <c r="L165" s="21" t="s">
        <v>11</v>
      </c>
      <c r="M165" s="21" t="s">
        <v>11</v>
      </c>
      <c r="N165" s="21" t="s">
        <v>11</v>
      </c>
      <c r="O165" s="21" t="s">
        <v>11</v>
      </c>
      <c r="P165" s="21" t="s">
        <v>11</v>
      </c>
      <c r="Q165" s="21" t="s">
        <v>11</v>
      </c>
      <c r="R165" s="21" t="s">
        <v>11</v>
      </c>
      <c r="S165" s="21" t="s">
        <v>11</v>
      </c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  <c r="LM165"/>
      <c r="LN165"/>
      <c r="LO165"/>
      <c r="LP165"/>
      <c r="LQ165"/>
      <c r="LR165"/>
      <c r="LS165"/>
      <c r="LT165"/>
      <c r="LU165"/>
      <c r="LV165"/>
      <c r="LW165"/>
      <c r="LX165"/>
      <c r="LY165"/>
      <c r="LZ165"/>
      <c r="MA165"/>
      <c r="MB165"/>
      <c r="MC165"/>
      <c r="MD165"/>
      <c r="ME165"/>
      <c r="MF165"/>
      <c r="MG165"/>
      <c r="MH165"/>
      <c r="MI165"/>
      <c r="MJ165"/>
      <c r="MK165"/>
      <c r="ML165"/>
      <c r="MM165"/>
      <c r="MN165"/>
      <c r="MO165"/>
      <c r="MP165"/>
      <c r="MQ165"/>
      <c r="MR165"/>
      <c r="MS165"/>
      <c r="MT165"/>
      <c r="MU165"/>
      <c r="MV165"/>
      <c r="MW165"/>
      <c r="MX165"/>
      <c r="MY165"/>
      <c r="MZ165"/>
      <c r="NA165"/>
      <c r="NB165"/>
      <c r="NC165"/>
      <c r="ND165"/>
      <c r="NE165"/>
      <c r="NF165"/>
      <c r="NG165"/>
      <c r="NH165"/>
      <c r="NI165"/>
      <c r="NJ165"/>
      <c r="NK165"/>
      <c r="NL165"/>
      <c r="NM165"/>
      <c r="NN165"/>
      <c r="NO165"/>
      <c r="NP165"/>
      <c r="NQ165"/>
      <c r="NR165"/>
      <c r="NS165"/>
      <c r="NT165"/>
      <c r="NU165"/>
      <c r="NV165"/>
      <c r="NW165"/>
      <c r="NX165"/>
      <c r="NY165"/>
      <c r="NZ165"/>
      <c r="OA165"/>
      <c r="OB165"/>
      <c r="OC165"/>
      <c r="OD165"/>
      <c r="OE165"/>
      <c r="OF165"/>
      <c r="OG165"/>
      <c r="OH165"/>
      <c r="OI165"/>
      <c r="OJ165"/>
      <c r="OK165"/>
      <c r="OL165"/>
      <c r="OM165"/>
      <c r="ON165"/>
      <c r="OO165"/>
      <c r="OP165"/>
      <c r="OQ165"/>
      <c r="OR165"/>
      <c r="OS165"/>
      <c r="OT165"/>
      <c r="OU165"/>
      <c r="OV165"/>
      <c r="OW165"/>
      <c r="OX165"/>
      <c r="OY165"/>
      <c r="OZ165"/>
      <c r="PA165"/>
      <c r="PB165"/>
      <c r="PC165"/>
      <c r="PD165"/>
      <c r="PE165"/>
      <c r="PF165"/>
      <c r="PG165"/>
      <c r="PH165"/>
      <c r="PI165"/>
      <c r="PJ165"/>
      <c r="PK165"/>
      <c r="PL165"/>
      <c r="PM165"/>
      <c r="PN165"/>
      <c r="PO165"/>
      <c r="PP165"/>
      <c r="PQ165"/>
      <c r="PR165"/>
      <c r="PS165"/>
      <c r="PT165"/>
      <c r="PU165"/>
      <c r="PV165"/>
      <c r="PW165"/>
      <c r="PX165"/>
      <c r="PY165"/>
      <c r="PZ165"/>
      <c r="QA165"/>
      <c r="QB165"/>
      <c r="QC165"/>
      <c r="QD165"/>
      <c r="QE165"/>
      <c r="QF165"/>
      <c r="QG165"/>
      <c r="QH165"/>
      <c r="QI165"/>
      <c r="QJ165"/>
      <c r="QK165"/>
      <c r="QL165"/>
      <c r="QM165"/>
      <c r="QN165"/>
      <c r="QO165"/>
      <c r="QP165"/>
      <c r="QQ165"/>
      <c r="QR165"/>
      <c r="QS165"/>
      <c r="QT165"/>
      <c r="QU165"/>
      <c r="QV165"/>
      <c r="QW165"/>
      <c r="QX165"/>
      <c r="QY165"/>
      <c r="QZ165"/>
      <c r="RA165"/>
      <c r="RB165"/>
      <c r="RC165"/>
      <c r="RD165"/>
      <c r="RE165"/>
      <c r="RF165"/>
      <c r="RG165"/>
      <c r="RH165"/>
      <c r="RI165"/>
      <c r="RJ165"/>
      <c r="RK165"/>
      <c r="RL165"/>
      <c r="RM165"/>
      <c r="RN165"/>
      <c r="RO165"/>
      <c r="RP165"/>
      <c r="RQ165"/>
      <c r="RR165"/>
      <c r="RS165"/>
      <c r="RT165"/>
      <c r="RU165"/>
      <c r="RV165"/>
      <c r="RW165"/>
      <c r="RX165"/>
      <c r="RY165"/>
      <c r="RZ165"/>
      <c r="SA165"/>
      <c r="SB165"/>
      <c r="SC165"/>
      <c r="SD165"/>
      <c r="SE165"/>
      <c r="SF165"/>
      <c r="SG165"/>
      <c r="SH165"/>
      <c r="SI165"/>
      <c r="SJ165"/>
      <c r="SK165"/>
      <c r="SL165"/>
      <c r="SM165"/>
      <c r="SN165"/>
      <c r="SO165"/>
      <c r="SP165"/>
      <c r="SQ165"/>
      <c r="SR165"/>
      <c r="SS165"/>
      <c r="ST165"/>
      <c r="SU165"/>
      <c r="SV165"/>
      <c r="SW165"/>
      <c r="SX165"/>
      <c r="SY165"/>
      <c r="SZ165"/>
      <c r="TA165"/>
      <c r="TB165"/>
      <c r="TC165"/>
      <c r="TD165"/>
      <c r="TE165"/>
      <c r="TF165"/>
      <c r="TG165"/>
      <c r="TH165"/>
      <c r="TI165"/>
      <c r="TJ165"/>
      <c r="TK165"/>
      <c r="TL165"/>
      <c r="TM165"/>
      <c r="TN165"/>
      <c r="TO165"/>
      <c r="TP165"/>
      <c r="TQ165"/>
      <c r="TR165"/>
      <c r="TS165"/>
      <c r="TT165"/>
      <c r="TU165"/>
      <c r="TV165"/>
      <c r="TW165"/>
      <c r="TX165"/>
      <c r="TY165"/>
      <c r="TZ165"/>
      <c r="UA165"/>
      <c r="UB165"/>
      <c r="UC165"/>
      <c r="UD165"/>
      <c r="UE165"/>
      <c r="UF165"/>
      <c r="UG165"/>
      <c r="UH165"/>
      <c r="UI165"/>
      <c r="UJ165"/>
      <c r="UK165"/>
      <c r="UL165"/>
      <c r="UM165"/>
      <c r="UN165"/>
      <c r="UO165"/>
      <c r="UP165"/>
      <c r="UQ165"/>
      <c r="UR165"/>
      <c r="US165"/>
      <c r="UT165"/>
      <c r="UU165"/>
      <c r="UV165"/>
      <c r="UW165"/>
      <c r="UX165"/>
      <c r="UY165"/>
      <c r="UZ165"/>
      <c r="VA165"/>
      <c r="VB165"/>
      <c r="VC165"/>
      <c r="VD165"/>
      <c r="VE165"/>
      <c r="VF165"/>
      <c r="VG165"/>
      <c r="VH165"/>
      <c r="VI165"/>
      <c r="VJ165"/>
      <c r="VK165"/>
      <c r="VL165"/>
      <c r="VM165"/>
      <c r="VN165"/>
      <c r="VO165"/>
      <c r="VP165"/>
      <c r="VQ165"/>
      <c r="VR165"/>
      <c r="VS165"/>
      <c r="VT165"/>
      <c r="VU165"/>
      <c r="VV165"/>
      <c r="VW165"/>
      <c r="VX165"/>
      <c r="VY165"/>
      <c r="VZ165"/>
      <c r="WA165"/>
      <c r="WB165"/>
      <c r="WC165"/>
      <c r="WD165"/>
      <c r="WE165"/>
      <c r="WF165"/>
      <c r="WG165"/>
      <c r="WH165"/>
      <c r="WI165"/>
      <c r="WJ165"/>
      <c r="WK165"/>
      <c r="WL165"/>
      <c r="WM165"/>
    </row>
    <row r="166" spans="1:611" s="1" customFormat="1" ht="39.75" customHeight="1">
      <c r="A166" s="54" t="s">
        <v>15</v>
      </c>
      <c r="B166" s="68" t="s">
        <v>159</v>
      </c>
      <c r="C166" s="60">
        <v>98</v>
      </c>
      <c r="D166" s="60">
        <v>98</v>
      </c>
      <c r="E166" s="60">
        <v>1</v>
      </c>
      <c r="F166" s="21" t="s">
        <v>11</v>
      </c>
      <c r="G166" s="21" t="s">
        <v>11</v>
      </c>
      <c r="H166" s="21" t="s">
        <v>11</v>
      </c>
      <c r="I166" s="21" t="s">
        <v>11</v>
      </c>
      <c r="J166" s="21" t="s">
        <v>11</v>
      </c>
      <c r="K166" s="21" t="s">
        <v>11</v>
      </c>
      <c r="L166" s="21" t="s">
        <v>11</v>
      </c>
      <c r="M166" s="21" t="s">
        <v>11</v>
      </c>
      <c r="N166" s="21" t="s">
        <v>11</v>
      </c>
      <c r="O166" s="21" t="s">
        <v>11</v>
      </c>
      <c r="P166" s="21" t="s">
        <v>11</v>
      </c>
      <c r="Q166" s="21" t="s">
        <v>11</v>
      </c>
      <c r="R166" s="21" t="s">
        <v>11</v>
      </c>
      <c r="S166" s="21" t="s">
        <v>11</v>
      </c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  <c r="LM166"/>
      <c r="LN166"/>
      <c r="LO166"/>
      <c r="LP166"/>
      <c r="LQ166"/>
      <c r="LR166"/>
      <c r="LS166"/>
      <c r="LT166"/>
      <c r="LU166"/>
      <c r="LV166"/>
      <c r="LW166"/>
      <c r="LX166"/>
      <c r="LY166"/>
      <c r="LZ166"/>
      <c r="MA166"/>
      <c r="MB166"/>
      <c r="MC166"/>
      <c r="MD166"/>
      <c r="ME166"/>
      <c r="MF166"/>
      <c r="MG166"/>
      <c r="MH166"/>
      <c r="MI166"/>
      <c r="MJ166"/>
      <c r="MK166"/>
      <c r="ML166"/>
      <c r="MM166"/>
      <c r="MN166"/>
      <c r="MO166"/>
      <c r="MP166"/>
      <c r="MQ166"/>
      <c r="MR166"/>
      <c r="MS166"/>
      <c r="MT166"/>
      <c r="MU166"/>
      <c r="MV166"/>
      <c r="MW166"/>
      <c r="MX166"/>
      <c r="MY166"/>
      <c r="MZ166"/>
      <c r="NA166"/>
      <c r="NB166"/>
      <c r="NC166"/>
      <c r="ND166"/>
      <c r="NE166"/>
      <c r="NF166"/>
      <c r="NG166"/>
      <c r="NH166"/>
      <c r="NI166"/>
      <c r="NJ166"/>
      <c r="NK166"/>
      <c r="NL166"/>
      <c r="NM166"/>
      <c r="NN166"/>
      <c r="NO166"/>
      <c r="NP166"/>
      <c r="NQ166"/>
      <c r="NR166"/>
      <c r="NS166"/>
      <c r="NT166"/>
      <c r="NU166"/>
      <c r="NV166"/>
      <c r="NW166"/>
      <c r="NX166"/>
      <c r="NY166"/>
      <c r="NZ166"/>
      <c r="OA166"/>
      <c r="OB166"/>
      <c r="OC166"/>
      <c r="OD166"/>
      <c r="OE166"/>
      <c r="OF166"/>
      <c r="OG166"/>
      <c r="OH166"/>
      <c r="OI166"/>
      <c r="OJ166"/>
      <c r="OK166"/>
      <c r="OL166"/>
      <c r="OM166"/>
      <c r="ON166"/>
      <c r="OO166"/>
      <c r="OP166"/>
      <c r="OQ166"/>
      <c r="OR166"/>
      <c r="OS166"/>
      <c r="OT166"/>
      <c r="OU166"/>
      <c r="OV166"/>
      <c r="OW166"/>
      <c r="OX166"/>
      <c r="OY166"/>
      <c r="OZ166"/>
      <c r="PA166"/>
      <c r="PB166"/>
      <c r="PC166"/>
      <c r="PD166"/>
      <c r="PE166"/>
      <c r="PF166"/>
      <c r="PG166"/>
      <c r="PH166"/>
      <c r="PI166"/>
      <c r="PJ166"/>
      <c r="PK166"/>
      <c r="PL166"/>
      <c r="PM166"/>
      <c r="PN166"/>
      <c r="PO166"/>
      <c r="PP166"/>
      <c r="PQ166"/>
      <c r="PR166"/>
      <c r="PS166"/>
      <c r="PT166"/>
      <c r="PU166"/>
      <c r="PV166"/>
      <c r="PW166"/>
      <c r="PX166"/>
      <c r="PY166"/>
      <c r="PZ166"/>
      <c r="QA166"/>
      <c r="QB166"/>
      <c r="QC166"/>
      <c r="QD166"/>
      <c r="QE166"/>
      <c r="QF166"/>
      <c r="QG166"/>
      <c r="QH166"/>
      <c r="QI166"/>
      <c r="QJ166"/>
      <c r="QK166"/>
      <c r="QL166"/>
      <c r="QM166"/>
      <c r="QN166"/>
      <c r="QO166"/>
      <c r="QP166"/>
      <c r="QQ166"/>
      <c r="QR166"/>
      <c r="QS166"/>
      <c r="QT166"/>
      <c r="QU166"/>
      <c r="QV166"/>
      <c r="QW166"/>
      <c r="QX166"/>
      <c r="QY166"/>
      <c r="QZ166"/>
      <c r="RA166"/>
      <c r="RB166"/>
      <c r="RC166"/>
      <c r="RD166"/>
      <c r="RE166"/>
      <c r="RF166"/>
      <c r="RG166"/>
      <c r="RH166"/>
      <c r="RI166"/>
      <c r="RJ166"/>
      <c r="RK166"/>
      <c r="RL166"/>
      <c r="RM166"/>
      <c r="RN166"/>
      <c r="RO166"/>
      <c r="RP166"/>
      <c r="RQ166"/>
      <c r="RR166"/>
      <c r="RS166"/>
      <c r="RT166"/>
      <c r="RU166"/>
      <c r="RV166"/>
      <c r="RW166"/>
      <c r="RX166"/>
      <c r="RY166"/>
      <c r="RZ166"/>
      <c r="SA166"/>
      <c r="SB166"/>
      <c r="SC166"/>
      <c r="SD166"/>
      <c r="SE166"/>
      <c r="SF166"/>
      <c r="SG166"/>
      <c r="SH166"/>
      <c r="SI166"/>
      <c r="SJ166"/>
      <c r="SK166"/>
      <c r="SL166"/>
      <c r="SM166"/>
      <c r="SN166"/>
      <c r="SO166"/>
      <c r="SP166"/>
      <c r="SQ166"/>
      <c r="SR166"/>
      <c r="SS166"/>
      <c r="ST166"/>
      <c r="SU166"/>
      <c r="SV166"/>
      <c r="SW166"/>
      <c r="SX166"/>
      <c r="SY166"/>
      <c r="SZ166"/>
      <c r="TA166"/>
      <c r="TB166"/>
      <c r="TC166"/>
      <c r="TD166"/>
      <c r="TE166"/>
      <c r="TF166"/>
      <c r="TG166"/>
      <c r="TH166"/>
      <c r="TI166"/>
      <c r="TJ166"/>
      <c r="TK166"/>
      <c r="TL166"/>
      <c r="TM166"/>
      <c r="TN166"/>
      <c r="TO166"/>
      <c r="TP166"/>
      <c r="TQ166"/>
      <c r="TR166"/>
      <c r="TS166"/>
      <c r="TT166"/>
      <c r="TU166"/>
      <c r="TV166"/>
      <c r="TW166"/>
      <c r="TX166"/>
      <c r="TY166"/>
      <c r="TZ166"/>
      <c r="UA166"/>
      <c r="UB166"/>
      <c r="UC166"/>
      <c r="UD166"/>
      <c r="UE166"/>
      <c r="UF166"/>
      <c r="UG166"/>
      <c r="UH166"/>
      <c r="UI166"/>
      <c r="UJ166"/>
      <c r="UK166"/>
      <c r="UL166"/>
      <c r="UM166"/>
      <c r="UN166"/>
      <c r="UO166"/>
      <c r="UP166"/>
      <c r="UQ166"/>
      <c r="UR166"/>
      <c r="US166"/>
      <c r="UT166"/>
      <c r="UU166"/>
      <c r="UV166"/>
      <c r="UW166"/>
      <c r="UX166"/>
      <c r="UY166"/>
      <c r="UZ166"/>
      <c r="VA166"/>
      <c r="VB166"/>
      <c r="VC166"/>
      <c r="VD166"/>
      <c r="VE166"/>
      <c r="VF166"/>
      <c r="VG166"/>
      <c r="VH166"/>
      <c r="VI166"/>
      <c r="VJ166"/>
      <c r="VK166"/>
      <c r="VL166"/>
      <c r="VM166"/>
      <c r="VN166"/>
      <c r="VO166"/>
      <c r="VP166"/>
      <c r="VQ166"/>
      <c r="VR166"/>
      <c r="VS166"/>
      <c r="VT166"/>
      <c r="VU166"/>
      <c r="VV166"/>
      <c r="VW166"/>
      <c r="VX166"/>
      <c r="VY166"/>
      <c r="VZ166"/>
      <c r="WA166"/>
      <c r="WB166"/>
      <c r="WC166"/>
      <c r="WD166"/>
      <c r="WE166"/>
      <c r="WF166"/>
      <c r="WG166"/>
      <c r="WH166"/>
      <c r="WI166"/>
      <c r="WJ166"/>
      <c r="WK166"/>
      <c r="WL166"/>
      <c r="WM166"/>
    </row>
    <row r="167" spans="1:611" s="1" customFormat="1" ht="33" customHeight="1">
      <c r="A167" s="54" t="s">
        <v>71</v>
      </c>
      <c r="B167" s="69" t="s">
        <v>160</v>
      </c>
      <c r="C167" s="60">
        <v>23640.5</v>
      </c>
      <c r="D167" s="60">
        <v>36560</v>
      </c>
      <c r="E167" s="60">
        <v>1</v>
      </c>
      <c r="F167" s="21" t="s">
        <v>11</v>
      </c>
      <c r="G167" s="21" t="s">
        <v>11</v>
      </c>
      <c r="H167" s="21" t="s">
        <v>11</v>
      </c>
      <c r="I167" s="21" t="s">
        <v>11</v>
      </c>
      <c r="J167" s="21" t="s">
        <v>11</v>
      </c>
      <c r="K167" s="21" t="s">
        <v>11</v>
      </c>
      <c r="L167" s="21" t="s">
        <v>11</v>
      </c>
      <c r="M167" s="21" t="s">
        <v>11</v>
      </c>
      <c r="N167" s="21" t="s">
        <v>11</v>
      </c>
      <c r="O167" s="21" t="s">
        <v>11</v>
      </c>
      <c r="P167" s="21" t="s">
        <v>11</v>
      </c>
      <c r="Q167" s="21" t="s">
        <v>11</v>
      </c>
      <c r="R167" s="21" t="s">
        <v>11</v>
      </c>
      <c r="S167" s="21" t="s">
        <v>11</v>
      </c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  <c r="LM167"/>
      <c r="LN167"/>
      <c r="LO167"/>
      <c r="LP167"/>
      <c r="LQ167"/>
      <c r="LR167"/>
      <c r="LS167"/>
      <c r="LT167"/>
      <c r="LU167"/>
      <c r="LV167"/>
      <c r="LW167"/>
      <c r="LX167"/>
      <c r="LY167"/>
      <c r="LZ167"/>
      <c r="MA167"/>
      <c r="MB167"/>
      <c r="MC167"/>
      <c r="MD167"/>
      <c r="ME167"/>
      <c r="MF167"/>
      <c r="MG167"/>
      <c r="MH167"/>
      <c r="MI167"/>
      <c r="MJ167"/>
      <c r="MK167"/>
      <c r="ML167"/>
      <c r="MM167"/>
      <c r="MN167"/>
      <c r="MO167"/>
      <c r="MP167"/>
      <c r="MQ167"/>
      <c r="MR167"/>
      <c r="MS167"/>
      <c r="MT167"/>
      <c r="MU167"/>
      <c r="MV167"/>
      <c r="MW167"/>
      <c r="MX167"/>
      <c r="MY167"/>
      <c r="MZ167"/>
      <c r="NA167"/>
      <c r="NB167"/>
      <c r="NC167"/>
      <c r="ND167"/>
      <c r="NE167"/>
      <c r="NF167"/>
      <c r="NG167"/>
      <c r="NH167"/>
      <c r="NI167"/>
      <c r="NJ167"/>
      <c r="NK167"/>
      <c r="NL167"/>
      <c r="NM167"/>
      <c r="NN167"/>
      <c r="NO167"/>
      <c r="NP167"/>
      <c r="NQ167"/>
      <c r="NR167"/>
      <c r="NS167"/>
      <c r="NT167"/>
      <c r="NU167"/>
      <c r="NV167"/>
      <c r="NW167"/>
      <c r="NX167"/>
      <c r="NY167"/>
      <c r="NZ167"/>
      <c r="OA167"/>
      <c r="OB167"/>
      <c r="OC167"/>
      <c r="OD167"/>
      <c r="OE167"/>
      <c r="OF167"/>
      <c r="OG167"/>
      <c r="OH167"/>
      <c r="OI167"/>
      <c r="OJ167"/>
      <c r="OK167"/>
      <c r="OL167"/>
      <c r="OM167"/>
      <c r="ON167"/>
      <c r="OO167"/>
      <c r="OP167"/>
      <c r="OQ167"/>
      <c r="OR167"/>
      <c r="OS167"/>
      <c r="OT167"/>
      <c r="OU167"/>
      <c r="OV167"/>
      <c r="OW167"/>
      <c r="OX167"/>
      <c r="OY167"/>
      <c r="OZ167"/>
      <c r="PA167"/>
      <c r="PB167"/>
      <c r="PC167"/>
      <c r="PD167"/>
      <c r="PE167"/>
      <c r="PF167"/>
      <c r="PG167"/>
      <c r="PH167"/>
      <c r="PI167"/>
      <c r="PJ167"/>
      <c r="PK167"/>
      <c r="PL167"/>
      <c r="PM167"/>
      <c r="PN167"/>
      <c r="PO167"/>
      <c r="PP167"/>
      <c r="PQ167"/>
      <c r="PR167"/>
      <c r="PS167"/>
      <c r="PT167"/>
      <c r="PU167"/>
      <c r="PV167"/>
      <c r="PW167"/>
      <c r="PX167"/>
      <c r="PY167"/>
      <c r="PZ167"/>
      <c r="QA167"/>
      <c r="QB167"/>
      <c r="QC167"/>
      <c r="QD167"/>
      <c r="QE167"/>
      <c r="QF167"/>
      <c r="QG167"/>
      <c r="QH167"/>
      <c r="QI167"/>
      <c r="QJ167"/>
      <c r="QK167"/>
      <c r="QL167"/>
      <c r="QM167"/>
      <c r="QN167"/>
      <c r="QO167"/>
      <c r="QP167"/>
      <c r="QQ167"/>
      <c r="QR167"/>
      <c r="QS167"/>
      <c r="QT167"/>
      <c r="QU167"/>
      <c r="QV167"/>
      <c r="QW167"/>
      <c r="QX167"/>
      <c r="QY167"/>
      <c r="QZ167"/>
      <c r="RA167"/>
      <c r="RB167"/>
      <c r="RC167"/>
      <c r="RD167"/>
      <c r="RE167"/>
      <c r="RF167"/>
      <c r="RG167"/>
      <c r="RH167"/>
      <c r="RI167"/>
      <c r="RJ167"/>
      <c r="RK167"/>
      <c r="RL167"/>
      <c r="RM167"/>
      <c r="RN167"/>
      <c r="RO167"/>
      <c r="RP167"/>
      <c r="RQ167"/>
      <c r="RR167"/>
      <c r="RS167"/>
      <c r="RT167"/>
      <c r="RU167"/>
      <c r="RV167"/>
      <c r="RW167"/>
      <c r="RX167"/>
      <c r="RY167"/>
      <c r="RZ167"/>
      <c r="SA167"/>
      <c r="SB167"/>
      <c r="SC167"/>
      <c r="SD167"/>
      <c r="SE167"/>
      <c r="SF167"/>
      <c r="SG167"/>
      <c r="SH167"/>
      <c r="SI167"/>
      <c r="SJ167"/>
      <c r="SK167"/>
      <c r="SL167"/>
      <c r="SM167"/>
      <c r="SN167"/>
      <c r="SO167"/>
      <c r="SP167"/>
      <c r="SQ167"/>
      <c r="SR167"/>
      <c r="SS167"/>
      <c r="ST167"/>
      <c r="SU167"/>
      <c r="SV167"/>
      <c r="SW167"/>
      <c r="SX167"/>
      <c r="SY167"/>
      <c r="SZ167"/>
      <c r="TA167"/>
      <c r="TB167"/>
      <c r="TC167"/>
      <c r="TD167"/>
      <c r="TE167"/>
      <c r="TF167"/>
      <c r="TG167"/>
      <c r="TH167"/>
      <c r="TI167"/>
      <c r="TJ167"/>
      <c r="TK167"/>
      <c r="TL167"/>
      <c r="TM167"/>
      <c r="TN167"/>
      <c r="TO167"/>
      <c r="TP167"/>
      <c r="TQ167"/>
      <c r="TR167"/>
      <c r="TS167"/>
      <c r="TT167"/>
      <c r="TU167"/>
      <c r="TV167"/>
      <c r="TW167"/>
      <c r="TX167"/>
      <c r="TY167"/>
      <c r="TZ167"/>
      <c r="UA167"/>
      <c r="UB167"/>
      <c r="UC167"/>
      <c r="UD167"/>
      <c r="UE167"/>
      <c r="UF167"/>
      <c r="UG167"/>
      <c r="UH167"/>
      <c r="UI167"/>
      <c r="UJ167"/>
      <c r="UK167"/>
      <c r="UL167"/>
      <c r="UM167"/>
      <c r="UN167"/>
      <c r="UO167"/>
      <c r="UP167"/>
      <c r="UQ167"/>
      <c r="UR167"/>
      <c r="US167"/>
      <c r="UT167"/>
      <c r="UU167"/>
      <c r="UV167"/>
      <c r="UW167"/>
      <c r="UX167"/>
      <c r="UY167"/>
      <c r="UZ167"/>
      <c r="VA167"/>
      <c r="VB167"/>
      <c r="VC167"/>
      <c r="VD167"/>
      <c r="VE167"/>
      <c r="VF167"/>
      <c r="VG167"/>
      <c r="VH167"/>
      <c r="VI167"/>
      <c r="VJ167"/>
      <c r="VK167"/>
      <c r="VL167"/>
      <c r="VM167"/>
      <c r="VN167"/>
      <c r="VO167"/>
      <c r="VP167"/>
      <c r="VQ167"/>
      <c r="VR167"/>
      <c r="VS167"/>
      <c r="VT167"/>
      <c r="VU167"/>
      <c r="VV167"/>
      <c r="VW167"/>
      <c r="VX167"/>
      <c r="VY167"/>
      <c r="VZ167"/>
      <c r="WA167"/>
      <c r="WB167"/>
      <c r="WC167"/>
      <c r="WD167"/>
      <c r="WE167"/>
      <c r="WF167"/>
      <c r="WG167"/>
      <c r="WH167"/>
      <c r="WI167"/>
      <c r="WJ167"/>
      <c r="WK167"/>
      <c r="WL167"/>
      <c r="WM167"/>
    </row>
    <row r="168" spans="1:611" s="5" customFormat="1" ht="33" customHeight="1">
      <c r="A168" s="22"/>
      <c r="B168" s="23" t="s">
        <v>72</v>
      </c>
      <c r="C168" s="24" t="s">
        <v>11</v>
      </c>
      <c r="D168" s="24" t="s">
        <v>11</v>
      </c>
      <c r="E168" s="24" t="s">
        <v>11</v>
      </c>
      <c r="F168" s="24" t="s">
        <v>11</v>
      </c>
      <c r="G168" s="25">
        <v>0.98</v>
      </c>
      <c r="H168" s="24" t="s">
        <v>11</v>
      </c>
      <c r="I168" s="24" t="s">
        <v>11</v>
      </c>
      <c r="J168" s="24" t="s">
        <v>11</v>
      </c>
      <c r="K168" s="24" t="s">
        <v>11</v>
      </c>
      <c r="L168" s="24" t="s">
        <v>11</v>
      </c>
      <c r="M168" s="24" t="s">
        <v>11</v>
      </c>
      <c r="N168" s="24" t="s">
        <v>11</v>
      </c>
      <c r="O168" s="24" t="s">
        <v>11</v>
      </c>
      <c r="P168" s="24" t="s">
        <v>11</v>
      </c>
      <c r="Q168" s="24" t="s">
        <v>11</v>
      </c>
      <c r="R168" s="24" t="s">
        <v>11</v>
      </c>
      <c r="S168" s="24" t="s">
        <v>11</v>
      </c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  <c r="LL168"/>
      <c r="LM168"/>
      <c r="LN168"/>
      <c r="LO168"/>
      <c r="LP168"/>
      <c r="LQ168"/>
      <c r="LR168"/>
      <c r="LS168"/>
      <c r="LT168"/>
      <c r="LU168"/>
      <c r="LV168"/>
      <c r="LW168"/>
      <c r="LX168"/>
      <c r="LY168"/>
      <c r="LZ168"/>
      <c r="MA168"/>
      <c r="MB168"/>
      <c r="MC168"/>
      <c r="MD168"/>
      <c r="ME168"/>
      <c r="MF168"/>
      <c r="MG168"/>
      <c r="MH168"/>
      <c r="MI168"/>
      <c r="MJ168"/>
      <c r="MK168"/>
      <c r="ML168"/>
      <c r="MM168"/>
      <c r="MN168"/>
      <c r="MO168"/>
      <c r="MP168"/>
      <c r="MQ168"/>
      <c r="MR168"/>
      <c r="MS168"/>
      <c r="MT168"/>
      <c r="MU168"/>
      <c r="MV168"/>
      <c r="MW168"/>
      <c r="MX168"/>
      <c r="MY168"/>
      <c r="MZ168"/>
      <c r="NA168"/>
      <c r="NB168"/>
      <c r="NC168"/>
      <c r="ND168"/>
      <c r="NE168"/>
      <c r="NF168"/>
      <c r="NG168"/>
      <c r="NH168"/>
      <c r="NI168"/>
      <c r="NJ168"/>
      <c r="NK168"/>
      <c r="NL168"/>
      <c r="NM168"/>
      <c r="NN168"/>
      <c r="NO168"/>
      <c r="NP168"/>
      <c r="NQ168"/>
      <c r="NR168"/>
      <c r="NS168"/>
      <c r="NT168"/>
      <c r="NU168"/>
      <c r="NV168"/>
      <c r="NW168"/>
      <c r="NX168"/>
      <c r="NY168"/>
      <c r="NZ168"/>
      <c r="OA168"/>
      <c r="OB168"/>
      <c r="OC168"/>
      <c r="OD168"/>
      <c r="OE168"/>
      <c r="OF168"/>
      <c r="OG168"/>
      <c r="OH168"/>
      <c r="OI168"/>
      <c r="OJ168"/>
      <c r="OK168"/>
      <c r="OL168"/>
      <c r="OM168"/>
      <c r="ON168"/>
      <c r="OO168"/>
      <c r="OP168"/>
      <c r="OQ168"/>
      <c r="OR168"/>
      <c r="OS168"/>
      <c r="OT168"/>
      <c r="OU168"/>
      <c r="OV168"/>
      <c r="OW168"/>
      <c r="OX168"/>
      <c r="OY168"/>
      <c r="OZ168"/>
      <c r="PA168"/>
      <c r="PB168"/>
      <c r="PC168"/>
      <c r="PD168"/>
      <c r="PE168"/>
      <c r="PF168"/>
      <c r="PG168"/>
      <c r="PH168"/>
      <c r="PI168"/>
      <c r="PJ168"/>
      <c r="PK168"/>
      <c r="PL168"/>
      <c r="PM168"/>
      <c r="PN168"/>
      <c r="PO168"/>
      <c r="PP168"/>
      <c r="PQ168"/>
      <c r="PR168"/>
      <c r="PS168"/>
      <c r="PT168"/>
      <c r="PU168"/>
      <c r="PV168"/>
      <c r="PW168"/>
      <c r="PX168"/>
      <c r="PY168"/>
      <c r="PZ168"/>
      <c r="QA168"/>
      <c r="QB168"/>
      <c r="QC168"/>
      <c r="QD168"/>
      <c r="QE168"/>
      <c r="QF168"/>
      <c r="QG168"/>
      <c r="QH168"/>
      <c r="QI168"/>
      <c r="QJ168"/>
      <c r="QK168"/>
      <c r="QL168"/>
      <c r="QM168"/>
      <c r="QN168"/>
      <c r="QO168"/>
      <c r="QP168"/>
      <c r="QQ168"/>
      <c r="QR168"/>
      <c r="QS168"/>
      <c r="QT168"/>
      <c r="QU168"/>
      <c r="QV168"/>
      <c r="QW168"/>
      <c r="QX168"/>
      <c r="QY168"/>
      <c r="QZ168"/>
      <c r="RA168"/>
      <c r="RB168"/>
      <c r="RC168"/>
      <c r="RD168"/>
      <c r="RE168"/>
      <c r="RF168"/>
      <c r="RG168"/>
      <c r="RH168"/>
      <c r="RI168"/>
      <c r="RJ168"/>
      <c r="RK168"/>
      <c r="RL168"/>
      <c r="RM168"/>
      <c r="RN168"/>
      <c r="RO168"/>
      <c r="RP168"/>
      <c r="RQ168"/>
      <c r="RR168"/>
      <c r="RS168"/>
      <c r="RT168"/>
      <c r="RU168"/>
      <c r="RV168"/>
      <c r="RW168"/>
      <c r="RX168"/>
      <c r="RY168"/>
      <c r="RZ168"/>
      <c r="SA168"/>
      <c r="SB168"/>
      <c r="SC168"/>
      <c r="SD168"/>
      <c r="SE168"/>
      <c r="SF168"/>
      <c r="SG168"/>
      <c r="SH168"/>
      <c r="SI168"/>
      <c r="SJ168"/>
      <c r="SK168"/>
      <c r="SL168"/>
      <c r="SM168"/>
      <c r="SN168"/>
      <c r="SO168"/>
      <c r="SP168"/>
      <c r="SQ168"/>
      <c r="SR168"/>
      <c r="SS168"/>
      <c r="ST168"/>
      <c r="SU168"/>
      <c r="SV168"/>
      <c r="SW168"/>
      <c r="SX168"/>
      <c r="SY168"/>
      <c r="SZ168"/>
      <c r="TA168"/>
      <c r="TB168"/>
      <c r="TC168"/>
      <c r="TD168"/>
      <c r="TE168"/>
      <c r="TF168"/>
      <c r="TG168"/>
      <c r="TH168"/>
      <c r="TI168"/>
      <c r="TJ168"/>
      <c r="TK168"/>
      <c r="TL168"/>
      <c r="TM168"/>
      <c r="TN168"/>
      <c r="TO168"/>
      <c r="TP168"/>
      <c r="TQ168"/>
      <c r="TR168"/>
      <c r="TS168"/>
      <c r="TT168"/>
      <c r="TU168"/>
      <c r="TV168"/>
      <c r="TW168"/>
      <c r="TX168"/>
      <c r="TY168"/>
      <c r="TZ168"/>
      <c r="UA168"/>
      <c r="UB168"/>
      <c r="UC168"/>
      <c r="UD168"/>
      <c r="UE168"/>
      <c r="UF168"/>
      <c r="UG168"/>
      <c r="UH168"/>
      <c r="UI168"/>
      <c r="UJ168"/>
      <c r="UK168"/>
      <c r="UL168"/>
      <c r="UM168"/>
      <c r="UN168"/>
      <c r="UO168"/>
      <c r="UP168"/>
      <c r="UQ168"/>
      <c r="UR168"/>
      <c r="US168"/>
      <c r="UT168"/>
      <c r="UU168"/>
      <c r="UV168"/>
      <c r="UW168"/>
      <c r="UX168"/>
      <c r="UY168"/>
      <c r="UZ168"/>
      <c r="VA168"/>
      <c r="VB168"/>
      <c r="VC168"/>
      <c r="VD168"/>
      <c r="VE168"/>
      <c r="VF168"/>
      <c r="VG168"/>
      <c r="VH168"/>
      <c r="VI168"/>
      <c r="VJ168"/>
      <c r="VK168"/>
      <c r="VL168"/>
      <c r="VM168"/>
      <c r="VN168"/>
      <c r="VO168"/>
      <c r="VP168"/>
      <c r="VQ168"/>
      <c r="VR168"/>
      <c r="VS168"/>
      <c r="VT168"/>
      <c r="VU168"/>
      <c r="VV168"/>
      <c r="VW168"/>
      <c r="VX168"/>
      <c r="VY168"/>
      <c r="VZ168"/>
      <c r="WA168"/>
      <c r="WB168"/>
      <c r="WC168"/>
      <c r="WD168"/>
      <c r="WE168"/>
      <c r="WF168"/>
      <c r="WG168"/>
      <c r="WH168"/>
      <c r="WI168"/>
      <c r="WJ168"/>
      <c r="WK168"/>
      <c r="WL168"/>
      <c r="WM168"/>
    </row>
    <row r="169" spans="1:611" ht="19.5" customHeight="1">
      <c r="A169" s="40"/>
      <c r="B169" s="80" t="s">
        <v>34</v>
      </c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2"/>
    </row>
    <row r="170" spans="1:611" s="1" customFormat="1" ht="30.75" customHeight="1">
      <c r="A170" s="24"/>
      <c r="B170" s="23" t="s">
        <v>76</v>
      </c>
      <c r="C170" s="24" t="s">
        <v>11</v>
      </c>
      <c r="D170" s="24" t="s">
        <v>11</v>
      </c>
      <c r="E170" s="24" t="s">
        <v>11</v>
      </c>
      <c r="F170" s="29">
        <v>0.98</v>
      </c>
      <c r="G170" s="24" t="s">
        <v>11</v>
      </c>
      <c r="H170" s="24" t="s">
        <v>11</v>
      </c>
      <c r="I170" s="24" t="s">
        <v>11</v>
      </c>
      <c r="J170" s="24" t="s">
        <v>11</v>
      </c>
      <c r="K170" s="24" t="s">
        <v>11</v>
      </c>
      <c r="L170" s="24" t="s">
        <v>11</v>
      </c>
      <c r="M170" s="24" t="s">
        <v>11</v>
      </c>
      <c r="N170" s="24" t="s">
        <v>11</v>
      </c>
      <c r="O170" s="24" t="s">
        <v>11</v>
      </c>
      <c r="P170" s="24" t="s">
        <v>11</v>
      </c>
      <c r="Q170" s="24" t="s">
        <v>11</v>
      </c>
      <c r="R170" s="24" t="s">
        <v>11</v>
      </c>
      <c r="S170" s="24" t="s">
        <v>11</v>
      </c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  <c r="LM170"/>
      <c r="LN170"/>
      <c r="LO170"/>
      <c r="LP170"/>
      <c r="LQ170"/>
      <c r="LR170"/>
      <c r="LS170"/>
      <c r="LT170"/>
      <c r="LU170"/>
      <c r="LV170"/>
      <c r="LW170"/>
      <c r="LX170"/>
      <c r="LY170"/>
      <c r="LZ170"/>
      <c r="MA170"/>
      <c r="MB170"/>
      <c r="MC170"/>
      <c r="MD170"/>
      <c r="ME170"/>
      <c r="MF170"/>
      <c r="MG170"/>
      <c r="MH170"/>
      <c r="MI170"/>
      <c r="MJ170"/>
      <c r="MK170"/>
      <c r="ML170"/>
      <c r="MM170"/>
      <c r="MN170"/>
      <c r="MO170"/>
      <c r="MP170"/>
      <c r="MQ170"/>
      <c r="MR170"/>
      <c r="MS170"/>
      <c r="MT170"/>
      <c r="MU170"/>
      <c r="MV170"/>
      <c r="MW170"/>
      <c r="MX170"/>
      <c r="MY170"/>
      <c r="MZ170"/>
      <c r="NA170"/>
      <c r="NB170"/>
      <c r="NC170"/>
      <c r="ND170"/>
      <c r="NE170"/>
      <c r="NF170"/>
      <c r="NG170"/>
      <c r="NH170"/>
      <c r="NI170"/>
      <c r="NJ170"/>
      <c r="NK170"/>
      <c r="NL170"/>
      <c r="NM170"/>
      <c r="NN170"/>
      <c r="NO170"/>
      <c r="NP170"/>
      <c r="NQ170"/>
      <c r="NR170"/>
      <c r="NS170"/>
      <c r="NT170"/>
      <c r="NU170"/>
      <c r="NV170"/>
      <c r="NW170"/>
      <c r="NX170"/>
      <c r="NY170"/>
      <c r="NZ170"/>
      <c r="OA170"/>
      <c r="OB170"/>
      <c r="OC170"/>
      <c r="OD170"/>
      <c r="OE170"/>
      <c r="OF170"/>
      <c r="OG170"/>
      <c r="OH170"/>
      <c r="OI170"/>
      <c r="OJ170"/>
      <c r="OK170"/>
      <c r="OL170"/>
      <c r="OM170"/>
      <c r="ON170"/>
      <c r="OO170"/>
      <c r="OP170"/>
      <c r="OQ170"/>
      <c r="OR170"/>
      <c r="OS170"/>
      <c r="OT170"/>
      <c r="OU170"/>
      <c r="OV170"/>
      <c r="OW170"/>
      <c r="OX170"/>
      <c r="OY170"/>
      <c r="OZ170"/>
      <c r="PA170"/>
      <c r="PB170"/>
      <c r="PC170"/>
      <c r="PD170"/>
      <c r="PE170"/>
      <c r="PF170"/>
      <c r="PG170"/>
      <c r="PH170"/>
      <c r="PI170"/>
      <c r="PJ170"/>
      <c r="PK170"/>
      <c r="PL170"/>
      <c r="PM170"/>
      <c r="PN170"/>
      <c r="PO170"/>
      <c r="PP170"/>
      <c r="PQ170"/>
      <c r="PR170"/>
      <c r="PS170"/>
      <c r="PT170"/>
      <c r="PU170"/>
      <c r="PV170"/>
      <c r="PW170"/>
      <c r="PX170"/>
      <c r="PY170"/>
      <c r="PZ170"/>
      <c r="QA170"/>
      <c r="QB170"/>
      <c r="QC170"/>
      <c r="QD170"/>
      <c r="QE170"/>
      <c r="QF170"/>
      <c r="QG170"/>
      <c r="QH170"/>
      <c r="QI170"/>
      <c r="QJ170"/>
      <c r="QK170"/>
      <c r="QL170"/>
      <c r="QM170"/>
      <c r="QN170"/>
      <c r="QO170"/>
      <c r="QP170"/>
      <c r="QQ170"/>
      <c r="QR170"/>
      <c r="QS170"/>
      <c r="QT170"/>
      <c r="QU170"/>
      <c r="QV170"/>
      <c r="QW170"/>
      <c r="QX170"/>
      <c r="QY170"/>
      <c r="QZ170"/>
      <c r="RA170"/>
      <c r="RB170"/>
      <c r="RC170"/>
      <c r="RD170"/>
      <c r="RE170"/>
      <c r="RF170"/>
      <c r="RG170"/>
      <c r="RH170"/>
      <c r="RI170"/>
      <c r="RJ170"/>
      <c r="RK170"/>
      <c r="RL170"/>
      <c r="RM170"/>
      <c r="RN170"/>
      <c r="RO170"/>
      <c r="RP170"/>
      <c r="RQ170"/>
      <c r="RR170"/>
      <c r="RS170"/>
      <c r="RT170"/>
      <c r="RU170"/>
      <c r="RV170"/>
      <c r="RW170"/>
      <c r="RX170"/>
      <c r="RY170"/>
      <c r="RZ170"/>
      <c r="SA170"/>
      <c r="SB170"/>
      <c r="SC170"/>
      <c r="SD170"/>
      <c r="SE170"/>
      <c r="SF170"/>
      <c r="SG170"/>
      <c r="SH170"/>
      <c r="SI170"/>
      <c r="SJ170"/>
      <c r="SK170"/>
      <c r="SL170"/>
      <c r="SM170"/>
      <c r="SN170"/>
      <c r="SO170"/>
      <c r="SP170"/>
      <c r="SQ170"/>
      <c r="SR170"/>
      <c r="SS170"/>
      <c r="ST170"/>
      <c r="SU170"/>
      <c r="SV170"/>
      <c r="SW170"/>
      <c r="SX170"/>
      <c r="SY170"/>
      <c r="SZ170"/>
      <c r="TA170"/>
      <c r="TB170"/>
      <c r="TC170"/>
      <c r="TD170"/>
      <c r="TE170"/>
      <c r="TF170"/>
      <c r="TG170"/>
      <c r="TH170"/>
      <c r="TI170"/>
      <c r="TJ170"/>
      <c r="TK170"/>
      <c r="TL170"/>
      <c r="TM170"/>
      <c r="TN170"/>
      <c r="TO170"/>
      <c r="TP170"/>
      <c r="TQ170"/>
      <c r="TR170"/>
      <c r="TS170"/>
      <c r="TT170"/>
      <c r="TU170"/>
      <c r="TV170"/>
      <c r="TW170"/>
      <c r="TX170"/>
      <c r="TY170"/>
      <c r="TZ170"/>
      <c r="UA170"/>
      <c r="UB170"/>
      <c r="UC170"/>
      <c r="UD170"/>
      <c r="UE170"/>
      <c r="UF170"/>
      <c r="UG170"/>
      <c r="UH170"/>
      <c r="UI170"/>
      <c r="UJ170"/>
      <c r="UK170"/>
      <c r="UL170"/>
      <c r="UM170"/>
      <c r="UN170"/>
      <c r="UO170"/>
      <c r="UP170"/>
      <c r="UQ170"/>
      <c r="UR170"/>
      <c r="US170"/>
      <c r="UT170"/>
      <c r="UU170"/>
      <c r="UV170"/>
      <c r="UW170"/>
      <c r="UX170"/>
      <c r="UY170"/>
      <c r="UZ170"/>
      <c r="VA170"/>
      <c r="VB170"/>
      <c r="VC170"/>
      <c r="VD170"/>
      <c r="VE170"/>
      <c r="VF170"/>
      <c r="VG170"/>
      <c r="VH170"/>
      <c r="VI170"/>
      <c r="VJ170"/>
      <c r="VK170"/>
      <c r="VL170"/>
      <c r="VM170"/>
      <c r="VN170"/>
      <c r="VO170"/>
      <c r="VP170"/>
      <c r="VQ170"/>
      <c r="VR170"/>
      <c r="VS170"/>
      <c r="VT170"/>
      <c r="VU170"/>
      <c r="VV170"/>
      <c r="VW170"/>
      <c r="VX170"/>
      <c r="VY170"/>
      <c r="VZ170"/>
      <c r="WA170"/>
      <c r="WB170"/>
      <c r="WC170"/>
      <c r="WD170"/>
      <c r="WE170"/>
      <c r="WF170"/>
      <c r="WG170"/>
      <c r="WH170"/>
      <c r="WI170"/>
      <c r="WJ170"/>
      <c r="WK170"/>
      <c r="WL170"/>
      <c r="WM170"/>
    </row>
    <row r="171" spans="1:611" ht="19.5" customHeight="1">
      <c r="A171" s="40"/>
      <c r="B171" s="80" t="s">
        <v>74</v>
      </c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2"/>
    </row>
    <row r="172" spans="1:611" s="48" customFormat="1" ht="30.75" customHeight="1">
      <c r="A172" s="52"/>
      <c r="B172" s="49" t="s">
        <v>73</v>
      </c>
      <c r="C172" s="24" t="s">
        <v>11</v>
      </c>
      <c r="D172" s="24" t="s">
        <v>11</v>
      </c>
      <c r="E172" s="24" t="s">
        <v>11</v>
      </c>
      <c r="F172" s="24" t="s">
        <v>11</v>
      </c>
      <c r="G172" s="24" t="s">
        <v>11</v>
      </c>
      <c r="H172" s="24" t="s">
        <v>11</v>
      </c>
      <c r="I172" s="24" t="s">
        <v>11</v>
      </c>
      <c r="J172" s="24" t="s">
        <v>11</v>
      </c>
      <c r="K172" s="24" t="s">
        <v>11</v>
      </c>
      <c r="L172" s="29">
        <v>0.83</v>
      </c>
      <c r="M172" s="29">
        <v>1</v>
      </c>
      <c r="N172" s="29">
        <v>0.19</v>
      </c>
      <c r="O172" s="29">
        <v>0.99</v>
      </c>
      <c r="P172" s="24" t="s">
        <v>11</v>
      </c>
      <c r="Q172" s="47">
        <v>0.96</v>
      </c>
      <c r="R172" s="24" t="s">
        <v>11</v>
      </c>
      <c r="S172" s="24" t="s">
        <v>11</v>
      </c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  <c r="JD172"/>
      <c r="JE172"/>
      <c r="JF172"/>
      <c r="JG172"/>
      <c r="JH172"/>
      <c r="JI172"/>
      <c r="JJ172"/>
      <c r="JK172"/>
      <c r="JL172"/>
      <c r="JM172"/>
      <c r="JN172"/>
      <c r="JO172"/>
      <c r="JP172"/>
      <c r="JQ172"/>
      <c r="JR172"/>
      <c r="JS172"/>
      <c r="JT172"/>
      <c r="JU172"/>
      <c r="JV172"/>
      <c r="JW172"/>
      <c r="JX172"/>
      <c r="JY172"/>
      <c r="JZ172"/>
      <c r="KA172"/>
      <c r="KB172"/>
      <c r="KC172"/>
      <c r="KD172"/>
      <c r="KE172"/>
      <c r="KF172"/>
      <c r="KG172"/>
      <c r="KH172"/>
      <c r="KI172"/>
      <c r="KJ172"/>
      <c r="KK172"/>
      <c r="KL172"/>
      <c r="KM172"/>
      <c r="KN172"/>
      <c r="KO172"/>
      <c r="KP172"/>
      <c r="KQ172"/>
      <c r="KR172"/>
      <c r="KS172"/>
      <c r="KT172"/>
      <c r="KU172"/>
      <c r="KV172"/>
      <c r="KW172"/>
      <c r="KX172"/>
      <c r="KY172"/>
      <c r="KZ172"/>
      <c r="LA172"/>
      <c r="LB172"/>
      <c r="LC172"/>
      <c r="LD172"/>
      <c r="LE172"/>
      <c r="LF172"/>
      <c r="LG172"/>
      <c r="LH172"/>
      <c r="LI172"/>
      <c r="LJ172"/>
      <c r="LK172"/>
      <c r="LL172"/>
      <c r="LM172"/>
      <c r="LN172"/>
      <c r="LO172"/>
      <c r="LP172"/>
      <c r="LQ172"/>
      <c r="LR172"/>
      <c r="LS172"/>
      <c r="LT172"/>
      <c r="LU172"/>
      <c r="LV172"/>
      <c r="LW172"/>
      <c r="LX172"/>
      <c r="LY172"/>
      <c r="LZ172"/>
      <c r="MA172"/>
      <c r="MB172"/>
      <c r="MC172"/>
      <c r="MD172"/>
      <c r="ME172"/>
      <c r="MF172"/>
      <c r="MG172"/>
      <c r="MH172"/>
      <c r="MI172"/>
      <c r="MJ172"/>
      <c r="MK172"/>
      <c r="ML172"/>
      <c r="MM172"/>
      <c r="MN172"/>
      <c r="MO172"/>
      <c r="MP172"/>
      <c r="MQ172"/>
      <c r="MR172"/>
      <c r="MS172"/>
      <c r="MT172"/>
      <c r="MU172"/>
      <c r="MV172"/>
      <c r="MW172"/>
      <c r="MX172"/>
      <c r="MY172"/>
      <c r="MZ172"/>
      <c r="NA172"/>
      <c r="NB172"/>
      <c r="NC172"/>
      <c r="ND172"/>
      <c r="NE172"/>
      <c r="NF172"/>
      <c r="NG172"/>
      <c r="NH172"/>
      <c r="NI172"/>
      <c r="NJ172"/>
      <c r="NK172"/>
      <c r="NL172"/>
      <c r="NM172"/>
      <c r="NN172"/>
      <c r="NO172"/>
      <c r="NP172"/>
      <c r="NQ172"/>
      <c r="NR172"/>
      <c r="NS172"/>
      <c r="NT172"/>
      <c r="NU172"/>
      <c r="NV172"/>
      <c r="NW172"/>
      <c r="NX172"/>
      <c r="NY172"/>
      <c r="NZ172"/>
      <c r="OA172"/>
      <c r="OB172"/>
      <c r="OC172"/>
      <c r="OD172"/>
      <c r="OE172"/>
      <c r="OF172"/>
      <c r="OG172"/>
      <c r="OH172"/>
      <c r="OI172"/>
      <c r="OJ172"/>
      <c r="OK172"/>
      <c r="OL172"/>
      <c r="OM172"/>
      <c r="ON172"/>
      <c r="OO172"/>
      <c r="OP172"/>
      <c r="OQ172"/>
      <c r="OR172"/>
      <c r="OS172"/>
      <c r="OT172"/>
      <c r="OU172"/>
      <c r="OV172"/>
      <c r="OW172"/>
      <c r="OX172"/>
      <c r="OY172"/>
      <c r="OZ172"/>
      <c r="PA172"/>
      <c r="PB172"/>
      <c r="PC172"/>
      <c r="PD172"/>
      <c r="PE172"/>
      <c r="PF172"/>
      <c r="PG172"/>
      <c r="PH172"/>
      <c r="PI172"/>
      <c r="PJ172"/>
      <c r="PK172"/>
      <c r="PL172"/>
      <c r="PM172"/>
      <c r="PN172"/>
      <c r="PO172"/>
      <c r="PP172"/>
      <c r="PQ172"/>
      <c r="PR172"/>
      <c r="PS172"/>
      <c r="PT172"/>
      <c r="PU172"/>
      <c r="PV172"/>
      <c r="PW172"/>
      <c r="PX172"/>
      <c r="PY172"/>
      <c r="PZ172"/>
      <c r="QA172"/>
      <c r="QB172"/>
      <c r="QC172"/>
      <c r="QD172"/>
      <c r="QE172"/>
      <c r="QF172"/>
      <c r="QG172"/>
      <c r="QH172"/>
      <c r="QI172"/>
      <c r="QJ172"/>
      <c r="QK172"/>
      <c r="QL172"/>
      <c r="QM172"/>
      <c r="QN172"/>
      <c r="QO172"/>
      <c r="QP172"/>
      <c r="QQ172"/>
      <c r="QR172"/>
      <c r="QS172"/>
      <c r="QT172"/>
      <c r="QU172"/>
      <c r="QV172"/>
      <c r="QW172"/>
      <c r="QX172"/>
      <c r="QY172"/>
      <c r="QZ172"/>
      <c r="RA172"/>
      <c r="RB172"/>
      <c r="RC172"/>
      <c r="RD172"/>
      <c r="RE172"/>
      <c r="RF172"/>
      <c r="RG172"/>
      <c r="RH172"/>
      <c r="RI172"/>
      <c r="RJ172"/>
      <c r="RK172"/>
      <c r="RL172"/>
      <c r="RM172"/>
      <c r="RN172"/>
      <c r="RO172"/>
      <c r="RP172"/>
      <c r="RQ172"/>
      <c r="RR172"/>
      <c r="RS172"/>
      <c r="RT172"/>
      <c r="RU172"/>
      <c r="RV172"/>
      <c r="RW172"/>
      <c r="RX172"/>
      <c r="RY172"/>
      <c r="RZ172"/>
      <c r="SA172"/>
      <c r="SB172"/>
      <c r="SC172"/>
      <c r="SD172"/>
      <c r="SE172"/>
      <c r="SF172"/>
      <c r="SG172"/>
      <c r="SH172"/>
      <c r="SI172"/>
      <c r="SJ172"/>
      <c r="SK172"/>
      <c r="SL172"/>
      <c r="SM172"/>
      <c r="SN172"/>
      <c r="SO172"/>
      <c r="SP172"/>
      <c r="SQ172"/>
      <c r="SR172"/>
      <c r="SS172"/>
      <c r="ST172"/>
      <c r="SU172"/>
      <c r="SV172"/>
      <c r="SW172"/>
      <c r="SX172"/>
      <c r="SY172"/>
      <c r="SZ172"/>
      <c r="TA172"/>
      <c r="TB172"/>
      <c r="TC172"/>
      <c r="TD172"/>
      <c r="TE172"/>
      <c r="TF172"/>
      <c r="TG172"/>
      <c r="TH172"/>
      <c r="TI172"/>
      <c r="TJ172"/>
      <c r="TK172"/>
      <c r="TL172"/>
      <c r="TM172"/>
      <c r="TN172"/>
      <c r="TO172"/>
      <c r="TP172"/>
      <c r="TQ172"/>
      <c r="TR172"/>
      <c r="TS172"/>
      <c r="TT172"/>
      <c r="TU172"/>
      <c r="TV172"/>
      <c r="TW172"/>
      <c r="TX172"/>
      <c r="TY172"/>
      <c r="TZ172"/>
      <c r="UA172"/>
      <c r="UB172"/>
      <c r="UC172"/>
      <c r="UD172"/>
      <c r="UE172"/>
      <c r="UF172"/>
      <c r="UG172"/>
      <c r="UH172"/>
      <c r="UI172"/>
      <c r="UJ172"/>
      <c r="UK172"/>
      <c r="UL172"/>
      <c r="UM172"/>
      <c r="UN172"/>
      <c r="UO172"/>
      <c r="UP172"/>
      <c r="UQ172"/>
      <c r="UR172"/>
      <c r="US172"/>
      <c r="UT172"/>
      <c r="UU172"/>
      <c r="UV172"/>
      <c r="UW172"/>
      <c r="UX172"/>
      <c r="UY172"/>
      <c r="UZ172"/>
      <c r="VA172"/>
      <c r="VB172"/>
      <c r="VC172"/>
      <c r="VD172"/>
      <c r="VE172"/>
      <c r="VF172"/>
      <c r="VG172"/>
      <c r="VH172"/>
      <c r="VI172"/>
      <c r="VJ172"/>
      <c r="VK172"/>
      <c r="VL172"/>
      <c r="VM172"/>
      <c r="VN172"/>
      <c r="VO172"/>
      <c r="VP172"/>
      <c r="VQ172"/>
      <c r="VR172"/>
      <c r="VS172"/>
      <c r="VT172"/>
      <c r="VU172"/>
      <c r="VV172"/>
      <c r="VW172"/>
      <c r="VX172"/>
      <c r="VY172"/>
      <c r="VZ172"/>
      <c r="WA172"/>
      <c r="WB172"/>
      <c r="WC172"/>
      <c r="WD172"/>
      <c r="WE172"/>
      <c r="WF172"/>
      <c r="WG172"/>
      <c r="WH172"/>
      <c r="WI172"/>
      <c r="WJ172"/>
      <c r="WK172"/>
      <c r="WL172"/>
      <c r="WM172"/>
    </row>
    <row r="173" spans="1:611" ht="19.5" customHeight="1">
      <c r="A173" s="40"/>
      <c r="B173" s="80" t="s">
        <v>75</v>
      </c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2"/>
    </row>
    <row r="174" spans="1:611" s="50" customFormat="1" ht="30.75" customHeight="1">
      <c r="A174" s="47"/>
      <c r="B174" s="23" t="s">
        <v>77</v>
      </c>
      <c r="C174" s="24" t="s">
        <v>11</v>
      </c>
      <c r="D174" s="24" t="s">
        <v>11</v>
      </c>
      <c r="E174" s="24" t="s">
        <v>11</v>
      </c>
      <c r="F174" s="24" t="s">
        <v>11</v>
      </c>
      <c r="G174" s="24" t="s">
        <v>11</v>
      </c>
      <c r="H174" s="24" t="s">
        <v>11</v>
      </c>
      <c r="I174" s="24" t="s">
        <v>11</v>
      </c>
      <c r="J174" s="24" t="s">
        <v>11</v>
      </c>
      <c r="K174" s="29">
        <f>(K104+K122+K133+K142+K153+K162)/6</f>
        <v>0.95991666666666664</v>
      </c>
      <c r="L174" s="24" t="s">
        <v>11</v>
      </c>
      <c r="M174" s="24" t="s">
        <v>11</v>
      </c>
      <c r="N174" s="24" t="s">
        <v>11</v>
      </c>
      <c r="O174" s="24" t="s">
        <v>11</v>
      </c>
      <c r="P174" s="24" t="s">
        <v>11</v>
      </c>
      <c r="Q174" s="24" t="s">
        <v>11</v>
      </c>
      <c r="R174" s="24" t="s">
        <v>11</v>
      </c>
      <c r="S174" s="24" t="s">
        <v>11</v>
      </c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  <c r="LM174"/>
      <c r="LN174"/>
      <c r="LO174"/>
      <c r="LP174"/>
      <c r="LQ174"/>
      <c r="LR174"/>
      <c r="LS174"/>
      <c r="LT174"/>
      <c r="LU174"/>
      <c r="LV174"/>
      <c r="LW174"/>
      <c r="LX174"/>
      <c r="LY174"/>
      <c r="LZ174"/>
      <c r="MA174"/>
      <c r="MB174"/>
      <c r="MC174"/>
      <c r="MD174"/>
      <c r="ME174"/>
      <c r="MF174"/>
      <c r="MG174"/>
      <c r="MH174"/>
      <c r="MI174"/>
      <c r="MJ174"/>
      <c r="MK174"/>
      <c r="ML174"/>
      <c r="MM174"/>
      <c r="MN174"/>
      <c r="MO174"/>
      <c r="MP174"/>
      <c r="MQ174"/>
      <c r="MR174"/>
      <c r="MS174"/>
      <c r="MT174"/>
      <c r="MU174"/>
      <c r="MV174"/>
      <c r="MW174"/>
      <c r="MX174"/>
      <c r="MY174"/>
      <c r="MZ174"/>
      <c r="NA174"/>
      <c r="NB174"/>
      <c r="NC174"/>
      <c r="ND174"/>
      <c r="NE174"/>
      <c r="NF174"/>
      <c r="NG174"/>
      <c r="NH174"/>
      <c r="NI174"/>
      <c r="NJ174"/>
      <c r="NK174"/>
      <c r="NL174"/>
      <c r="NM174"/>
      <c r="NN174"/>
      <c r="NO174"/>
      <c r="NP174"/>
      <c r="NQ174"/>
      <c r="NR174"/>
      <c r="NS174"/>
      <c r="NT174"/>
      <c r="NU174"/>
      <c r="NV174"/>
      <c r="NW174"/>
      <c r="NX174"/>
      <c r="NY174"/>
      <c r="NZ174"/>
      <c r="OA174"/>
      <c r="OB174"/>
      <c r="OC174"/>
      <c r="OD174"/>
      <c r="OE174"/>
      <c r="OF174"/>
      <c r="OG174"/>
      <c r="OH174"/>
      <c r="OI174"/>
      <c r="OJ174"/>
      <c r="OK174"/>
      <c r="OL174"/>
      <c r="OM174"/>
      <c r="ON174"/>
      <c r="OO174"/>
      <c r="OP174"/>
      <c r="OQ174"/>
      <c r="OR174"/>
      <c r="OS174"/>
      <c r="OT174"/>
      <c r="OU174"/>
      <c r="OV174"/>
      <c r="OW174"/>
      <c r="OX174"/>
      <c r="OY174"/>
      <c r="OZ174"/>
      <c r="PA174"/>
      <c r="PB174"/>
      <c r="PC174"/>
      <c r="PD174"/>
      <c r="PE174"/>
      <c r="PF174"/>
      <c r="PG174"/>
      <c r="PH174"/>
      <c r="PI174"/>
      <c r="PJ174"/>
      <c r="PK174"/>
      <c r="PL174"/>
      <c r="PM174"/>
      <c r="PN174"/>
      <c r="PO174"/>
      <c r="PP174"/>
      <c r="PQ174"/>
      <c r="PR174"/>
      <c r="PS174"/>
      <c r="PT174"/>
      <c r="PU174"/>
      <c r="PV174"/>
      <c r="PW174"/>
      <c r="PX174"/>
      <c r="PY174"/>
      <c r="PZ174"/>
      <c r="QA174"/>
      <c r="QB174"/>
      <c r="QC174"/>
      <c r="QD174"/>
      <c r="QE174"/>
      <c r="QF174"/>
      <c r="QG174"/>
      <c r="QH174"/>
      <c r="QI174"/>
      <c r="QJ174"/>
      <c r="QK174"/>
      <c r="QL174"/>
      <c r="QM174"/>
      <c r="QN174"/>
      <c r="QO174"/>
      <c r="QP174"/>
      <c r="QQ174"/>
      <c r="QR174"/>
      <c r="QS174"/>
      <c r="QT174"/>
      <c r="QU174"/>
      <c r="QV174"/>
      <c r="QW174"/>
      <c r="QX174"/>
      <c r="QY174"/>
      <c r="QZ174"/>
      <c r="RA174"/>
      <c r="RB174"/>
      <c r="RC174"/>
      <c r="RD174"/>
      <c r="RE174"/>
      <c r="RF174"/>
      <c r="RG174"/>
      <c r="RH174"/>
      <c r="RI174"/>
      <c r="RJ174"/>
      <c r="RK174"/>
      <c r="RL174"/>
      <c r="RM174"/>
      <c r="RN174"/>
      <c r="RO174"/>
      <c r="RP174"/>
      <c r="RQ174"/>
      <c r="RR174"/>
      <c r="RS174"/>
      <c r="RT174"/>
      <c r="RU174"/>
      <c r="RV174"/>
      <c r="RW174"/>
      <c r="RX174"/>
      <c r="RY174"/>
      <c r="RZ174"/>
      <c r="SA174"/>
      <c r="SB174"/>
      <c r="SC174"/>
      <c r="SD174"/>
      <c r="SE174"/>
      <c r="SF174"/>
      <c r="SG174"/>
      <c r="SH174"/>
      <c r="SI174"/>
      <c r="SJ174"/>
      <c r="SK174"/>
      <c r="SL174"/>
      <c r="SM174"/>
      <c r="SN174"/>
      <c r="SO174"/>
      <c r="SP174"/>
      <c r="SQ174"/>
      <c r="SR174"/>
      <c r="SS174"/>
      <c r="ST174"/>
      <c r="SU174"/>
      <c r="SV174"/>
      <c r="SW174"/>
      <c r="SX174"/>
      <c r="SY174"/>
      <c r="SZ174"/>
      <c r="TA174"/>
      <c r="TB174"/>
      <c r="TC174"/>
      <c r="TD174"/>
      <c r="TE174"/>
      <c r="TF174"/>
      <c r="TG174"/>
      <c r="TH174"/>
      <c r="TI174"/>
      <c r="TJ174"/>
      <c r="TK174"/>
      <c r="TL174"/>
      <c r="TM174"/>
      <c r="TN174"/>
      <c r="TO174"/>
      <c r="TP174"/>
      <c r="TQ174"/>
      <c r="TR174"/>
      <c r="TS174"/>
      <c r="TT174"/>
      <c r="TU174"/>
      <c r="TV174"/>
      <c r="TW174"/>
      <c r="TX174"/>
      <c r="TY174"/>
      <c r="TZ174"/>
      <c r="UA174"/>
      <c r="UB174"/>
      <c r="UC174"/>
      <c r="UD174"/>
      <c r="UE174"/>
      <c r="UF174"/>
      <c r="UG174"/>
      <c r="UH174"/>
      <c r="UI174"/>
      <c r="UJ174"/>
      <c r="UK174"/>
      <c r="UL174"/>
      <c r="UM174"/>
      <c r="UN174"/>
      <c r="UO174"/>
      <c r="UP174"/>
      <c r="UQ174"/>
      <c r="UR174"/>
      <c r="US174"/>
      <c r="UT174"/>
      <c r="UU174"/>
      <c r="UV174"/>
      <c r="UW174"/>
      <c r="UX174"/>
      <c r="UY174"/>
      <c r="UZ174"/>
      <c r="VA174"/>
      <c r="VB174"/>
      <c r="VC174"/>
      <c r="VD174"/>
      <c r="VE174"/>
      <c r="VF174"/>
      <c r="VG174"/>
      <c r="VH174"/>
      <c r="VI174"/>
      <c r="VJ174"/>
      <c r="VK174"/>
      <c r="VL174"/>
      <c r="VM174"/>
      <c r="VN174"/>
      <c r="VO174"/>
      <c r="VP174"/>
      <c r="VQ174"/>
      <c r="VR174"/>
      <c r="VS174"/>
      <c r="VT174"/>
      <c r="VU174"/>
      <c r="VV174"/>
      <c r="VW174"/>
      <c r="VX174"/>
      <c r="VY174"/>
      <c r="VZ174"/>
      <c r="WA174"/>
      <c r="WB174"/>
      <c r="WC174"/>
      <c r="WD174"/>
      <c r="WE174"/>
      <c r="WF174"/>
      <c r="WG174"/>
      <c r="WH174"/>
      <c r="WI174"/>
      <c r="WJ174"/>
      <c r="WK174"/>
      <c r="WL174"/>
      <c r="WM174"/>
    </row>
    <row r="175" spans="1:611" s="51" customFormat="1" ht="30.75" customHeight="1">
      <c r="A175" s="28"/>
      <c r="B175" s="85" t="s">
        <v>78</v>
      </c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2"/>
      <c r="S175" s="29">
        <f>(0.3*G168)+(0.3*F170)+(0.2*Q172)+(0.2*K174)</f>
        <v>0.97198333333333342</v>
      </c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  <c r="KH175"/>
      <c r="KI175"/>
      <c r="KJ175"/>
      <c r="KK175"/>
      <c r="KL175"/>
      <c r="KM175"/>
      <c r="KN175"/>
      <c r="KO175"/>
      <c r="KP175"/>
      <c r="KQ175"/>
      <c r="KR175"/>
      <c r="KS175"/>
      <c r="KT175"/>
      <c r="KU175"/>
      <c r="KV175"/>
      <c r="KW175"/>
      <c r="KX175"/>
      <c r="KY175"/>
      <c r="KZ175"/>
      <c r="LA175"/>
      <c r="LB175"/>
      <c r="LC175"/>
      <c r="LD175"/>
      <c r="LE175"/>
      <c r="LF175"/>
      <c r="LG175"/>
      <c r="LH175"/>
      <c r="LI175"/>
      <c r="LJ175"/>
      <c r="LK175"/>
      <c r="LL175"/>
      <c r="LM175"/>
      <c r="LN175"/>
      <c r="LO175"/>
      <c r="LP175"/>
      <c r="LQ175"/>
      <c r="LR175"/>
      <c r="LS175"/>
      <c r="LT175"/>
      <c r="LU175"/>
      <c r="LV175"/>
      <c r="LW175"/>
      <c r="LX175"/>
      <c r="LY175"/>
      <c r="LZ175"/>
      <c r="MA175"/>
      <c r="MB175"/>
      <c r="MC175"/>
      <c r="MD175"/>
      <c r="ME175"/>
      <c r="MF175"/>
      <c r="MG175"/>
      <c r="MH175"/>
      <c r="MI175"/>
      <c r="MJ175"/>
      <c r="MK175"/>
      <c r="ML175"/>
      <c r="MM175"/>
      <c r="MN175"/>
      <c r="MO175"/>
      <c r="MP175"/>
      <c r="MQ175"/>
      <c r="MR175"/>
      <c r="MS175"/>
      <c r="MT175"/>
      <c r="MU175"/>
      <c r="MV175"/>
      <c r="MW175"/>
      <c r="MX175"/>
      <c r="MY175"/>
      <c r="MZ175"/>
      <c r="NA175"/>
      <c r="NB175"/>
      <c r="NC175"/>
      <c r="ND175"/>
      <c r="NE175"/>
      <c r="NF175"/>
      <c r="NG175"/>
      <c r="NH175"/>
      <c r="NI175"/>
      <c r="NJ175"/>
      <c r="NK175"/>
      <c r="NL175"/>
      <c r="NM175"/>
      <c r="NN175"/>
      <c r="NO175"/>
      <c r="NP175"/>
      <c r="NQ175"/>
      <c r="NR175"/>
      <c r="NS175"/>
      <c r="NT175"/>
      <c r="NU175"/>
      <c r="NV175"/>
      <c r="NW175"/>
      <c r="NX175"/>
      <c r="NY175"/>
      <c r="NZ175"/>
      <c r="OA175"/>
      <c r="OB175"/>
      <c r="OC175"/>
      <c r="OD175"/>
      <c r="OE175"/>
      <c r="OF175"/>
      <c r="OG175"/>
      <c r="OH175"/>
      <c r="OI175"/>
      <c r="OJ175"/>
      <c r="OK175"/>
      <c r="OL175"/>
      <c r="OM175"/>
      <c r="ON175"/>
      <c r="OO175"/>
      <c r="OP175"/>
      <c r="OQ175"/>
      <c r="OR175"/>
      <c r="OS175"/>
      <c r="OT175"/>
      <c r="OU175"/>
      <c r="OV175"/>
      <c r="OW175"/>
      <c r="OX175"/>
      <c r="OY175"/>
      <c r="OZ175"/>
      <c r="PA175"/>
      <c r="PB175"/>
      <c r="PC175"/>
      <c r="PD175"/>
      <c r="PE175"/>
      <c r="PF175"/>
      <c r="PG175"/>
      <c r="PH175"/>
      <c r="PI175"/>
      <c r="PJ175"/>
      <c r="PK175"/>
      <c r="PL175"/>
      <c r="PM175"/>
      <c r="PN175"/>
      <c r="PO175"/>
      <c r="PP175"/>
      <c r="PQ175"/>
      <c r="PR175"/>
      <c r="PS175"/>
      <c r="PT175"/>
      <c r="PU175"/>
      <c r="PV175"/>
      <c r="PW175"/>
      <c r="PX175"/>
      <c r="PY175"/>
      <c r="PZ175"/>
      <c r="QA175"/>
      <c r="QB175"/>
      <c r="QC175"/>
      <c r="QD175"/>
      <c r="QE175"/>
      <c r="QF175"/>
      <c r="QG175"/>
      <c r="QH175"/>
      <c r="QI175"/>
      <c r="QJ175"/>
      <c r="QK175"/>
      <c r="QL175"/>
      <c r="QM175"/>
      <c r="QN175"/>
      <c r="QO175"/>
      <c r="QP175"/>
      <c r="QQ175"/>
      <c r="QR175"/>
      <c r="QS175"/>
      <c r="QT175"/>
      <c r="QU175"/>
      <c r="QV175"/>
      <c r="QW175"/>
      <c r="QX175"/>
      <c r="QY175"/>
      <c r="QZ175"/>
      <c r="RA175"/>
      <c r="RB175"/>
      <c r="RC175"/>
      <c r="RD175"/>
      <c r="RE175"/>
      <c r="RF175"/>
      <c r="RG175"/>
      <c r="RH175"/>
      <c r="RI175"/>
      <c r="RJ175"/>
      <c r="RK175"/>
      <c r="RL175"/>
      <c r="RM175"/>
      <c r="RN175"/>
      <c r="RO175"/>
      <c r="RP175"/>
      <c r="RQ175"/>
      <c r="RR175"/>
      <c r="RS175"/>
      <c r="RT175"/>
      <c r="RU175"/>
      <c r="RV175"/>
      <c r="RW175"/>
      <c r="RX175"/>
      <c r="RY175"/>
      <c r="RZ175"/>
      <c r="SA175"/>
      <c r="SB175"/>
      <c r="SC175"/>
      <c r="SD175"/>
      <c r="SE175"/>
      <c r="SF175"/>
      <c r="SG175"/>
      <c r="SH175"/>
      <c r="SI175"/>
      <c r="SJ175"/>
      <c r="SK175"/>
      <c r="SL175"/>
      <c r="SM175"/>
      <c r="SN175"/>
      <c r="SO175"/>
      <c r="SP175"/>
      <c r="SQ175"/>
      <c r="SR175"/>
      <c r="SS175"/>
      <c r="ST175"/>
      <c r="SU175"/>
      <c r="SV175"/>
      <c r="SW175"/>
      <c r="SX175"/>
      <c r="SY175"/>
      <c r="SZ175"/>
      <c r="TA175"/>
      <c r="TB175"/>
      <c r="TC175"/>
      <c r="TD175"/>
      <c r="TE175"/>
      <c r="TF175"/>
      <c r="TG175"/>
      <c r="TH175"/>
      <c r="TI175"/>
      <c r="TJ175"/>
      <c r="TK175"/>
      <c r="TL175"/>
      <c r="TM175"/>
      <c r="TN175"/>
      <c r="TO175"/>
      <c r="TP175"/>
      <c r="TQ175"/>
      <c r="TR175"/>
      <c r="TS175"/>
      <c r="TT175"/>
      <c r="TU175"/>
      <c r="TV175"/>
      <c r="TW175"/>
      <c r="TX175"/>
      <c r="TY175"/>
      <c r="TZ175"/>
      <c r="UA175"/>
      <c r="UB175"/>
      <c r="UC175"/>
      <c r="UD175"/>
      <c r="UE175"/>
      <c r="UF175"/>
      <c r="UG175"/>
      <c r="UH175"/>
      <c r="UI175"/>
      <c r="UJ175"/>
      <c r="UK175"/>
      <c r="UL175"/>
      <c r="UM175"/>
      <c r="UN175"/>
      <c r="UO175"/>
      <c r="UP175"/>
      <c r="UQ175"/>
      <c r="UR175"/>
      <c r="US175"/>
      <c r="UT175"/>
      <c r="UU175"/>
      <c r="UV175"/>
      <c r="UW175"/>
      <c r="UX175"/>
      <c r="UY175"/>
      <c r="UZ175"/>
      <c r="VA175"/>
      <c r="VB175"/>
      <c r="VC175"/>
      <c r="VD175"/>
      <c r="VE175"/>
      <c r="VF175"/>
      <c r="VG175"/>
      <c r="VH175"/>
      <c r="VI175"/>
      <c r="VJ175"/>
      <c r="VK175"/>
      <c r="VL175"/>
      <c r="VM175"/>
      <c r="VN175"/>
      <c r="VO175"/>
      <c r="VP175"/>
      <c r="VQ175"/>
      <c r="VR175"/>
      <c r="VS175"/>
      <c r="VT175"/>
      <c r="VU175"/>
      <c r="VV175"/>
      <c r="VW175"/>
      <c r="VX175"/>
      <c r="VY175"/>
      <c r="VZ175"/>
      <c r="WA175"/>
      <c r="WB175"/>
      <c r="WC175"/>
      <c r="WD175"/>
      <c r="WE175"/>
      <c r="WF175"/>
      <c r="WG175"/>
      <c r="WH175"/>
      <c r="WI175"/>
      <c r="WJ175"/>
      <c r="WK175"/>
      <c r="WL175"/>
      <c r="WM175"/>
    </row>
    <row r="176" spans="1:611" s="10" customFormat="1" ht="30.75" customHeight="1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/>
      <c r="JQ176"/>
      <c r="JR176"/>
      <c r="JS176"/>
      <c r="JT176"/>
      <c r="JU176"/>
      <c r="JV176"/>
      <c r="JW176"/>
      <c r="JX176"/>
      <c r="JY176"/>
      <c r="JZ176"/>
      <c r="KA176"/>
      <c r="KB176"/>
      <c r="KC176"/>
      <c r="KD176"/>
      <c r="KE176"/>
      <c r="KF176"/>
      <c r="KG176"/>
      <c r="KH176"/>
      <c r="KI176"/>
      <c r="KJ176"/>
      <c r="KK176"/>
      <c r="KL176"/>
      <c r="KM176"/>
      <c r="KN176"/>
      <c r="KO176"/>
      <c r="KP176"/>
      <c r="KQ176"/>
      <c r="KR176"/>
      <c r="KS176"/>
      <c r="KT176"/>
      <c r="KU176"/>
      <c r="KV176"/>
      <c r="KW176"/>
      <c r="KX176"/>
      <c r="KY176"/>
      <c r="KZ176"/>
      <c r="LA176"/>
      <c r="LB176"/>
      <c r="LC176"/>
      <c r="LD176"/>
      <c r="LE176"/>
      <c r="LF176"/>
      <c r="LG176"/>
      <c r="LH176"/>
      <c r="LI176"/>
      <c r="LJ176"/>
      <c r="LK176"/>
      <c r="LL176"/>
      <c r="LM176"/>
      <c r="LN176"/>
      <c r="LO176"/>
      <c r="LP176"/>
      <c r="LQ176"/>
      <c r="LR176"/>
      <c r="LS176"/>
      <c r="LT176"/>
      <c r="LU176"/>
      <c r="LV176"/>
      <c r="LW176"/>
      <c r="LX176"/>
      <c r="LY176"/>
      <c r="LZ176"/>
      <c r="MA176"/>
      <c r="MB176"/>
      <c r="MC176"/>
      <c r="MD176"/>
      <c r="ME176"/>
      <c r="MF176"/>
      <c r="MG176"/>
      <c r="MH176"/>
      <c r="MI176"/>
      <c r="MJ176"/>
      <c r="MK176"/>
      <c r="ML176"/>
      <c r="MM176"/>
      <c r="MN176"/>
      <c r="MO176"/>
      <c r="MP176"/>
      <c r="MQ176"/>
      <c r="MR176"/>
      <c r="MS176"/>
      <c r="MT176"/>
      <c r="MU176"/>
      <c r="MV176"/>
      <c r="MW176"/>
      <c r="MX176"/>
      <c r="MY176"/>
      <c r="MZ176"/>
      <c r="NA176"/>
      <c r="NB176"/>
      <c r="NC176"/>
      <c r="ND176"/>
      <c r="NE176"/>
      <c r="NF176"/>
      <c r="NG176"/>
      <c r="NH176"/>
      <c r="NI176"/>
      <c r="NJ176"/>
      <c r="NK176"/>
      <c r="NL176"/>
      <c r="NM176"/>
      <c r="NN176"/>
      <c r="NO176"/>
      <c r="NP176"/>
      <c r="NQ176"/>
      <c r="NR176"/>
      <c r="NS176"/>
      <c r="NT176"/>
      <c r="NU176"/>
      <c r="NV176"/>
      <c r="NW176"/>
      <c r="NX176"/>
      <c r="NY176"/>
      <c r="NZ176"/>
      <c r="OA176"/>
      <c r="OB176"/>
      <c r="OC176"/>
      <c r="OD176"/>
      <c r="OE176"/>
      <c r="OF176"/>
      <c r="OG176"/>
      <c r="OH176"/>
      <c r="OI176"/>
      <c r="OJ176"/>
      <c r="OK176"/>
      <c r="OL176"/>
      <c r="OM176"/>
      <c r="ON176"/>
      <c r="OO176"/>
      <c r="OP176"/>
      <c r="OQ176"/>
      <c r="OR176"/>
      <c r="OS176"/>
      <c r="OT176"/>
      <c r="OU176"/>
      <c r="OV176"/>
      <c r="OW176"/>
      <c r="OX176"/>
      <c r="OY176"/>
      <c r="OZ176"/>
      <c r="PA176"/>
      <c r="PB176"/>
      <c r="PC176"/>
      <c r="PD176"/>
      <c r="PE176"/>
      <c r="PF176"/>
      <c r="PG176"/>
      <c r="PH176"/>
      <c r="PI176"/>
      <c r="PJ176"/>
      <c r="PK176"/>
      <c r="PL176"/>
      <c r="PM176"/>
      <c r="PN176"/>
      <c r="PO176"/>
      <c r="PP176"/>
      <c r="PQ176"/>
      <c r="PR176"/>
      <c r="PS176"/>
      <c r="PT176"/>
      <c r="PU176"/>
      <c r="PV176"/>
      <c r="PW176"/>
      <c r="PX176"/>
      <c r="PY176"/>
      <c r="PZ176"/>
      <c r="QA176"/>
      <c r="QB176"/>
      <c r="QC176"/>
      <c r="QD176"/>
      <c r="QE176"/>
      <c r="QF176"/>
      <c r="QG176"/>
      <c r="QH176"/>
      <c r="QI176"/>
      <c r="QJ176"/>
      <c r="QK176"/>
      <c r="QL176"/>
      <c r="QM176"/>
      <c r="QN176"/>
      <c r="QO176"/>
      <c r="QP176"/>
      <c r="QQ176"/>
      <c r="QR176"/>
      <c r="QS176"/>
      <c r="QT176"/>
      <c r="QU176"/>
      <c r="QV176"/>
      <c r="QW176"/>
      <c r="QX176"/>
      <c r="QY176"/>
      <c r="QZ176"/>
      <c r="RA176"/>
      <c r="RB176"/>
      <c r="RC176"/>
      <c r="RD176"/>
      <c r="RE176"/>
      <c r="RF176"/>
      <c r="RG176"/>
      <c r="RH176"/>
      <c r="RI176"/>
      <c r="RJ176"/>
      <c r="RK176"/>
      <c r="RL176"/>
      <c r="RM176"/>
      <c r="RN176"/>
      <c r="RO176"/>
      <c r="RP176"/>
      <c r="RQ176"/>
      <c r="RR176"/>
      <c r="RS176"/>
      <c r="RT176"/>
      <c r="RU176"/>
      <c r="RV176"/>
      <c r="RW176"/>
      <c r="RX176"/>
      <c r="RY176"/>
      <c r="RZ176"/>
      <c r="SA176"/>
      <c r="SB176"/>
      <c r="SC176"/>
      <c r="SD176"/>
      <c r="SE176"/>
      <c r="SF176"/>
      <c r="SG176"/>
      <c r="SH176"/>
      <c r="SI176"/>
      <c r="SJ176"/>
      <c r="SK176"/>
      <c r="SL176"/>
      <c r="SM176"/>
      <c r="SN176"/>
      <c r="SO176"/>
      <c r="SP176"/>
      <c r="SQ176"/>
      <c r="SR176"/>
      <c r="SS176"/>
      <c r="ST176"/>
      <c r="SU176"/>
      <c r="SV176"/>
      <c r="SW176"/>
      <c r="SX176"/>
      <c r="SY176"/>
      <c r="SZ176"/>
      <c r="TA176"/>
      <c r="TB176"/>
      <c r="TC176"/>
      <c r="TD176"/>
      <c r="TE176"/>
      <c r="TF176"/>
      <c r="TG176"/>
      <c r="TH176"/>
      <c r="TI176"/>
      <c r="TJ176"/>
      <c r="TK176"/>
      <c r="TL176"/>
      <c r="TM176"/>
      <c r="TN176"/>
      <c r="TO176"/>
      <c r="TP176"/>
      <c r="TQ176"/>
      <c r="TR176"/>
      <c r="TS176"/>
      <c r="TT176"/>
      <c r="TU176"/>
      <c r="TV176"/>
      <c r="TW176"/>
      <c r="TX176"/>
      <c r="TY176"/>
      <c r="TZ176"/>
      <c r="UA176"/>
      <c r="UB176"/>
      <c r="UC176"/>
      <c r="UD176"/>
      <c r="UE176"/>
      <c r="UF176"/>
      <c r="UG176"/>
      <c r="UH176"/>
      <c r="UI176"/>
      <c r="UJ176"/>
      <c r="UK176"/>
      <c r="UL176"/>
      <c r="UM176"/>
      <c r="UN176"/>
      <c r="UO176"/>
      <c r="UP176"/>
      <c r="UQ176"/>
      <c r="UR176"/>
      <c r="US176"/>
      <c r="UT176"/>
      <c r="UU176"/>
      <c r="UV176"/>
      <c r="UW176"/>
      <c r="UX176"/>
      <c r="UY176"/>
      <c r="UZ176"/>
      <c r="VA176"/>
      <c r="VB176"/>
      <c r="VC176"/>
      <c r="VD176"/>
      <c r="VE176"/>
      <c r="VF176"/>
      <c r="VG176"/>
      <c r="VH176"/>
      <c r="VI176"/>
      <c r="VJ176"/>
      <c r="VK176"/>
      <c r="VL176"/>
      <c r="VM176"/>
      <c r="VN176"/>
      <c r="VO176"/>
      <c r="VP176"/>
      <c r="VQ176"/>
      <c r="VR176"/>
      <c r="VS176"/>
      <c r="VT176"/>
      <c r="VU176"/>
      <c r="VV176"/>
      <c r="VW176"/>
      <c r="VX176"/>
      <c r="VY176"/>
      <c r="VZ176"/>
      <c r="WA176"/>
      <c r="WB176"/>
      <c r="WC176"/>
      <c r="WD176"/>
      <c r="WE176"/>
      <c r="WF176"/>
      <c r="WG176"/>
      <c r="WH176"/>
      <c r="WI176"/>
      <c r="WJ176"/>
      <c r="WK176"/>
      <c r="WL176"/>
      <c r="WM176"/>
    </row>
    <row r="177" spans="1:611" s="1" customFormat="1" ht="30.75" customHeight="1">
      <c r="A177" s="84" t="s">
        <v>174</v>
      </c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  <c r="LK177"/>
      <c r="LL177"/>
      <c r="LM177"/>
      <c r="LN177"/>
      <c r="LO177"/>
      <c r="LP177"/>
      <c r="LQ177"/>
      <c r="LR177"/>
      <c r="LS177"/>
      <c r="LT177"/>
      <c r="LU177"/>
      <c r="LV177"/>
      <c r="LW177"/>
      <c r="LX177"/>
      <c r="LY177"/>
      <c r="LZ177"/>
      <c r="MA177"/>
      <c r="MB177"/>
      <c r="MC177"/>
      <c r="MD177"/>
      <c r="ME177"/>
      <c r="MF177"/>
      <c r="MG177"/>
      <c r="MH177"/>
      <c r="MI177"/>
      <c r="MJ177"/>
      <c r="MK177"/>
      <c r="ML177"/>
      <c r="MM177"/>
      <c r="MN177"/>
      <c r="MO177"/>
      <c r="MP177"/>
      <c r="MQ177"/>
      <c r="MR177"/>
      <c r="MS177"/>
      <c r="MT177"/>
      <c r="MU177"/>
      <c r="MV177"/>
      <c r="MW177"/>
      <c r="MX177"/>
      <c r="MY177"/>
      <c r="MZ177"/>
      <c r="NA177"/>
      <c r="NB177"/>
      <c r="NC177"/>
      <c r="ND177"/>
      <c r="NE177"/>
      <c r="NF177"/>
      <c r="NG177"/>
      <c r="NH177"/>
      <c r="NI177"/>
      <c r="NJ177"/>
      <c r="NK177"/>
      <c r="NL177"/>
      <c r="NM177"/>
      <c r="NN177"/>
      <c r="NO177"/>
      <c r="NP177"/>
      <c r="NQ177"/>
      <c r="NR177"/>
      <c r="NS177"/>
      <c r="NT177"/>
      <c r="NU177"/>
      <c r="NV177"/>
      <c r="NW177"/>
      <c r="NX177"/>
      <c r="NY177"/>
      <c r="NZ177"/>
      <c r="OA177"/>
      <c r="OB177"/>
      <c r="OC177"/>
      <c r="OD177"/>
      <c r="OE177"/>
      <c r="OF177"/>
      <c r="OG177"/>
      <c r="OH177"/>
      <c r="OI177"/>
      <c r="OJ177"/>
      <c r="OK177"/>
      <c r="OL177"/>
      <c r="OM177"/>
      <c r="ON177"/>
      <c r="OO177"/>
      <c r="OP177"/>
      <c r="OQ177"/>
      <c r="OR177"/>
      <c r="OS177"/>
      <c r="OT177"/>
      <c r="OU177"/>
      <c r="OV177"/>
      <c r="OW177"/>
      <c r="OX177"/>
      <c r="OY177"/>
      <c r="OZ177"/>
      <c r="PA177"/>
      <c r="PB177"/>
      <c r="PC177"/>
      <c r="PD177"/>
      <c r="PE177"/>
      <c r="PF177"/>
      <c r="PG177"/>
      <c r="PH177"/>
      <c r="PI177"/>
      <c r="PJ177"/>
      <c r="PK177"/>
      <c r="PL177"/>
      <c r="PM177"/>
      <c r="PN177"/>
      <c r="PO177"/>
      <c r="PP177"/>
      <c r="PQ177"/>
      <c r="PR177"/>
      <c r="PS177"/>
      <c r="PT177"/>
      <c r="PU177"/>
      <c r="PV177"/>
      <c r="PW177"/>
      <c r="PX177"/>
      <c r="PY177"/>
      <c r="PZ177"/>
      <c r="QA177"/>
      <c r="QB177"/>
      <c r="QC177"/>
      <c r="QD177"/>
      <c r="QE177"/>
      <c r="QF177"/>
      <c r="QG177"/>
      <c r="QH177"/>
      <c r="QI177"/>
      <c r="QJ177"/>
      <c r="QK177"/>
      <c r="QL177"/>
      <c r="QM177"/>
      <c r="QN177"/>
      <c r="QO177"/>
      <c r="QP177"/>
      <c r="QQ177"/>
      <c r="QR177"/>
      <c r="QS177"/>
      <c r="QT177"/>
      <c r="QU177"/>
      <c r="QV177"/>
      <c r="QW177"/>
      <c r="QX177"/>
      <c r="QY177"/>
      <c r="QZ177"/>
      <c r="RA177"/>
      <c r="RB177"/>
      <c r="RC177"/>
      <c r="RD177"/>
      <c r="RE177"/>
      <c r="RF177"/>
      <c r="RG177"/>
      <c r="RH177"/>
      <c r="RI177"/>
      <c r="RJ177"/>
      <c r="RK177"/>
      <c r="RL177"/>
      <c r="RM177"/>
      <c r="RN177"/>
      <c r="RO177"/>
      <c r="RP177"/>
      <c r="RQ177"/>
      <c r="RR177"/>
      <c r="RS177"/>
      <c r="RT177"/>
      <c r="RU177"/>
      <c r="RV177"/>
      <c r="RW177"/>
      <c r="RX177"/>
      <c r="RY177"/>
      <c r="RZ177"/>
      <c r="SA177"/>
      <c r="SB177"/>
      <c r="SC177"/>
      <c r="SD177"/>
      <c r="SE177"/>
      <c r="SF177"/>
      <c r="SG177"/>
      <c r="SH177"/>
      <c r="SI177"/>
      <c r="SJ177"/>
      <c r="SK177"/>
      <c r="SL177"/>
      <c r="SM177"/>
      <c r="SN177"/>
      <c r="SO177"/>
      <c r="SP177"/>
      <c r="SQ177"/>
      <c r="SR177"/>
      <c r="SS177"/>
      <c r="ST177"/>
      <c r="SU177"/>
      <c r="SV177"/>
      <c r="SW177"/>
      <c r="SX177"/>
      <c r="SY177"/>
      <c r="SZ177"/>
      <c r="TA177"/>
      <c r="TB177"/>
      <c r="TC177"/>
      <c r="TD177"/>
      <c r="TE177"/>
      <c r="TF177"/>
      <c r="TG177"/>
      <c r="TH177"/>
      <c r="TI177"/>
      <c r="TJ177"/>
      <c r="TK177"/>
      <c r="TL177"/>
      <c r="TM177"/>
      <c r="TN177"/>
      <c r="TO177"/>
      <c r="TP177"/>
      <c r="TQ177"/>
      <c r="TR177"/>
      <c r="TS177"/>
      <c r="TT177"/>
      <c r="TU177"/>
      <c r="TV177"/>
      <c r="TW177"/>
      <c r="TX177"/>
      <c r="TY177"/>
      <c r="TZ177"/>
      <c r="UA177"/>
      <c r="UB177"/>
      <c r="UC177"/>
      <c r="UD177"/>
      <c r="UE177"/>
      <c r="UF177"/>
      <c r="UG177"/>
      <c r="UH177"/>
      <c r="UI177"/>
      <c r="UJ177"/>
      <c r="UK177"/>
      <c r="UL177"/>
      <c r="UM177"/>
      <c r="UN177"/>
      <c r="UO177"/>
      <c r="UP177"/>
      <c r="UQ177"/>
      <c r="UR177"/>
      <c r="US177"/>
      <c r="UT177"/>
      <c r="UU177"/>
      <c r="UV177"/>
      <c r="UW177"/>
      <c r="UX177"/>
      <c r="UY177"/>
      <c r="UZ177"/>
      <c r="VA177"/>
      <c r="VB177"/>
      <c r="VC177"/>
      <c r="VD177"/>
      <c r="VE177"/>
      <c r="VF177"/>
      <c r="VG177"/>
      <c r="VH177"/>
      <c r="VI177"/>
      <c r="VJ177"/>
      <c r="VK177"/>
      <c r="VL177"/>
      <c r="VM177"/>
      <c r="VN177"/>
      <c r="VO177"/>
      <c r="VP177"/>
      <c r="VQ177"/>
      <c r="VR177"/>
      <c r="VS177"/>
      <c r="VT177"/>
      <c r="VU177"/>
      <c r="VV177"/>
      <c r="VW177"/>
      <c r="VX177"/>
      <c r="VY177"/>
      <c r="VZ177"/>
      <c r="WA177"/>
      <c r="WB177"/>
      <c r="WC177"/>
      <c r="WD177"/>
      <c r="WE177"/>
      <c r="WF177"/>
      <c r="WG177"/>
      <c r="WH177"/>
      <c r="WI177"/>
      <c r="WJ177"/>
      <c r="WK177"/>
      <c r="WL177"/>
      <c r="WM177"/>
    </row>
    <row r="178" spans="1:611" s="4" customFormat="1">
      <c r="A178" s="30"/>
      <c r="B178" s="30"/>
      <c r="C178" s="31"/>
      <c r="D178" s="31"/>
      <c r="E178" s="31"/>
      <c r="F178" s="32"/>
      <c r="G178" s="32"/>
      <c r="H178" s="33"/>
      <c r="I178" s="33"/>
      <c r="J178" s="33"/>
      <c r="K178" s="31"/>
      <c r="L178" s="33"/>
      <c r="M178" s="33"/>
      <c r="N178" s="31"/>
      <c r="O178" s="31"/>
      <c r="P178" s="33"/>
      <c r="Q178" s="33"/>
      <c r="R178" s="33"/>
      <c r="S178" s="33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  <c r="KH178"/>
      <c r="KI178"/>
      <c r="KJ178"/>
      <c r="KK178"/>
      <c r="KL178"/>
      <c r="KM178"/>
      <c r="KN178"/>
      <c r="KO178"/>
      <c r="KP178"/>
      <c r="KQ178"/>
      <c r="KR178"/>
      <c r="KS178"/>
      <c r="KT178"/>
      <c r="KU178"/>
      <c r="KV178"/>
      <c r="KW178"/>
      <c r="KX178"/>
      <c r="KY178"/>
      <c r="KZ178"/>
      <c r="LA178"/>
      <c r="LB178"/>
      <c r="LC178"/>
      <c r="LD178"/>
      <c r="LE178"/>
      <c r="LF178"/>
      <c r="LG178"/>
      <c r="LH178"/>
      <c r="LI178"/>
      <c r="LJ178"/>
      <c r="LK178"/>
      <c r="LL178"/>
      <c r="LM178"/>
      <c r="LN178"/>
      <c r="LO178"/>
      <c r="LP178"/>
      <c r="LQ178"/>
      <c r="LR178"/>
      <c r="LS178"/>
      <c r="LT178"/>
      <c r="LU178"/>
      <c r="LV178"/>
      <c r="LW178"/>
      <c r="LX178"/>
      <c r="LY178"/>
      <c r="LZ178"/>
      <c r="MA178"/>
      <c r="MB178"/>
      <c r="MC178"/>
      <c r="MD178"/>
      <c r="ME178"/>
      <c r="MF178"/>
      <c r="MG178"/>
      <c r="MH178"/>
      <c r="MI178"/>
      <c r="MJ178"/>
      <c r="MK178"/>
      <c r="ML178"/>
      <c r="MM178"/>
      <c r="MN178"/>
      <c r="MO178"/>
      <c r="MP178"/>
      <c r="MQ178"/>
      <c r="MR178"/>
      <c r="MS178"/>
      <c r="MT178"/>
      <c r="MU178"/>
      <c r="MV178"/>
      <c r="MW178"/>
      <c r="MX178"/>
      <c r="MY178"/>
      <c r="MZ178"/>
      <c r="NA178"/>
      <c r="NB178"/>
      <c r="NC178"/>
      <c r="ND178"/>
      <c r="NE178"/>
      <c r="NF178"/>
      <c r="NG178"/>
      <c r="NH178"/>
      <c r="NI178"/>
      <c r="NJ178"/>
      <c r="NK178"/>
      <c r="NL178"/>
      <c r="NM178"/>
      <c r="NN178"/>
      <c r="NO178"/>
      <c r="NP178"/>
      <c r="NQ178"/>
      <c r="NR178"/>
      <c r="NS178"/>
      <c r="NT178"/>
      <c r="NU178"/>
      <c r="NV178"/>
      <c r="NW178"/>
      <c r="NX178"/>
      <c r="NY178"/>
      <c r="NZ178"/>
      <c r="OA178"/>
      <c r="OB178"/>
      <c r="OC178"/>
      <c r="OD178"/>
      <c r="OE178"/>
      <c r="OF178"/>
      <c r="OG178"/>
      <c r="OH178"/>
      <c r="OI178"/>
      <c r="OJ178"/>
      <c r="OK178"/>
      <c r="OL178"/>
      <c r="OM178"/>
      <c r="ON178"/>
      <c r="OO178"/>
      <c r="OP178"/>
      <c r="OQ178"/>
      <c r="OR178"/>
      <c r="OS178"/>
      <c r="OT178"/>
      <c r="OU178"/>
      <c r="OV178"/>
      <c r="OW178"/>
      <c r="OX178"/>
      <c r="OY178"/>
      <c r="OZ178"/>
      <c r="PA178"/>
      <c r="PB178"/>
      <c r="PC178"/>
      <c r="PD178"/>
      <c r="PE178"/>
      <c r="PF178"/>
      <c r="PG178"/>
      <c r="PH178"/>
      <c r="PI178"/>
      <c r="PJ178"/>
      <c r="PK178"/>
      <c r="PL178"/>
      <c r="PM178"/>
      <c r="PN178"/>
      <c r="PO178"/>
      <c r="PP178"/>
      <c r="PQ178"/>
      <c r="PR178"/>
      <c r="PS178"/>
      <c r="PT178"/>
      <c r="PU178"/>
      <c r="PV178"/>
      <c r="PW178"/>
      <c r="PX178"/>
      <c r="PY178"/>
      <c r="PZ178"/>
      <c r="QA178"/>
      <c r="QB178"/>
      <c r="QC178"/>
      <c r="QD178"/>
      <c r="QE178"/>
      <c r="QF178"/>
      <c r="QG178"/>
      <c r="QH178"/>
      <c r="QI178"/>
      <c r="QJ178"/>
      <c r="QK178"/>
      <c r="QL178"/>
      <c r="QM178"/>
      <c r="QN178"/>
      <c r="QO178"/>
      <c r="QP178"/>
      <c r="QQ178"/>
      <c r="QR178"/>
      <c r="QS178"/>
      <c r="QT178"/>
      <c r="QU178"/>
      <c r="QV178"/>
      <c r="QW178"/>
      <c r="QX178"/>
      <c r="QY178"/>
      <c r="QZ178"/>
      <c r="RA178"/>
      <c r="RB178"/>
      <c r="RC178"/>
      <c r="RD178"/>
      <c r="RE178"/>
      <c r="RF178"/>
      <c r="RG178"/>
      <c r="RH178"/>
      <c r="RI178"/>
      <c r="RJ178"/>
      <c r="RK178"/>
      <c r="RL178"/>
      <c r="RM178"/>
      <c r="RN178"/>
      <c r="RO178"/>
      <c r="RP178"/>
      <c r="RQ178"/>
      <c r="RR178"/>
      <c r="RS178"/>
      <c r="RT178"/>
      <c r="RU178"/>
      <c r="RV178"/>
      <c r="RW178"/>
      <c r="RX178"/>
      <c r="RY178"/>
      <c r="RZ178"/>
      <c r="SA178"/>
      <c r="SB178"/>
      <c r="SC178"/>
      <c r="SD178"/>
      <c r="SE178"/>
      <c r="SF178"/>
      <c r="SG178"/>
      <c r="SH178"/>
      <c r="SI178"/>
      <c r="SJ178"/>
      <c r="SK178"/>
      <c r="SL178"/>
      <c r="SM178"/>
      <c r="SN178"/>
      <c r="SO178"/>
      <c r="SP178"/>
      <c r="SQ178"/>
      <c r="SR178"/>
      <c r="SS178"/>
      <c r="ST178"/>
      <c r="SU178"/>
      <c r="SV178"/>
      <c r="SW178"/>
      <c r="SX178"/>
      <c r="SY178"/>
      <c r="SZ178"/>
      <c r="TA178"/>
      <c r="TB178"/>
      <c r="TC178"/>
      <c r="TD178"/>
      <c r="TE178"/>
      <c r="TF178"/>
      <c r="TG178"/>
      <c r="TH178"/>
      <c r="TI178"/>
      <c r="TJ178"/>
      <c r="TK178"/>
      <c r="TL178"/>
      <c r="TM178"/>
      <c r="TN178"/>
      <c r="TO178"/>
      <c r="TP178"/>
      <c r="TQ178"/>
      <c r="TR178"/>
      <c r="TS178"/>
      <c r="TT178"/>
      <c r="TU178"/>
      <c r="TV178"/>
      <c r="TW178"/>
      <c r="TX178"/>
      <c r="TY178"/>
      <c r="TZ178"/>
      <c r="UA178"/>
      <c r="UB178"/>
      <c r="UC178"/>
      <c r="UD178"/>
      <c r="UE178"/>
      <c r="UF178"/>
      <c r="UG178"/>
      <c r="UH178"/>
      <c r="UI178"/>
      <c r="UJ178"/>
      <c r="UK178"/>
      <c r="UL178"/>
      <c r="UM178"/>
      <c r="UN178"/>
      <c r="UO178"/>
      <c r="UP178"/>
      <c r="UQ178"/>
      <c r="UR178"/>
      <c r="US178"/>
      <c r="UT178"/>
      <c r="UU178"/>
      <c r="UV178"/>
      <c r="UW178"/>
      <c r="UX178"/>
      <c r="UY178"/>
      <c r="UZ178"/>
      <c r="VA178"/>
      <c r="VB178"/>
      <c r="VC178"/>
      <c r="VD178"/>
      <c r="VE178"/>
      <c r="VF178"/>
      <c r="VG178"/>
      <c r="VH178"/>
      <c r="VI178"/>
      <c r="VJ178"/>
      <c r="VK178"/>
      <c r="VL178"/>
      <c r="VM178"/>
      <c r="VN178"/>
      <c r="VO178"/>
      <c r="VP178"/>
      <c r="VQ178"/>
      <c r="VR178"/>
      <c r="VS178"/>
      <c r="VT178"/>
      <c r="VU178"/>
      <c r="VV178"/>
      <c r="VW178"/>
      <c r="VX178"/>
      <c r="VY178"/>
      <c r="VZ178"/>
      <c r="WA178"/>
      <c r="WB178"/>
      <c r="WC178"/>
      <c r="WD178"/>
      <c r="WE178"/>
      <c r="WF178"/>
      <c r="WG178"/>
      <c r="WH178"/>
      <c r="WI178"/>
      <c r="WJ178"/>
      <c r="WK178"/>
      <c r="WL178"/>
      <c r="WM178"/>
    </row>
    <row r="180" spans="1:611" hidden="1"/>
    <row r="181" spans="1:611" hidden="1">
      <c r="M181" s="34" t="e">
        <f>#REF!+#REF!</f>
        <v>#REF!</v>
      </c>
      <c r="N181" s="35"/>
      <c r="O181" s="35"/>
    </row>
    <row r="182" spans="1:611" hidden="1">
      <c r="M182" s="34" t="e">
        <f>#REF!+#REF!</f>
        <v>#REF!</v>
      </c>
      <c r="N182" s="35"/>
      <c r="O182" s="35"/>
    </row>
    <row r="183" spans="1:611" hidden="1">
      <c r="M183" s="33" t="e">
        <f>M182/M181</f>
        <v>#REF!</v>
      </c>
    </row>
  </sheetData>
  <mergeCells count="64">
    <mergeCell ref="B154:S154"/>
    <mergeCell ref="B155:S155"/>
    <mergeCell ref="B158:S158"/>
    <mergeCell ref="B76:S76"/>
    <mergeCell ref="B77:S77"/>
    <mergeCell ref="B83:S83"/>
    <mergeCell ref="B89:S89"/>
    <mergeCell ref="B87:S87"/>
    <mergeCell ref="B88:S88"/>
    <mergeCell ref="B9:S9"/>
    <mergeCell ref="A1:S1"/>
    <mergeCell ref="C3:D3"/>
    <mergeCell ref="E3:E4"/>
    <mergeCell ref="B8:S8"/>
    <mergeCell ref="O4:P4"/>
    <mergeCell ref="L4:N4"/>
    <mergeCell ref="H3:J3"/>
    <mergeCell ref="L2:Q2"/>
    <mergeCell ref="Q3:Q4"/>
    <mergeCell ref="R3:R4"/>
    <mergeCell ref="S3:S4"/>
    <mergeCell ref="B7:S7"/>
    <mergeCell ref="B2:B4"/>
    <mergeCell ref="K3:K4"/>
    <mergeCell ref="A6:S6"/>
    <mergeCell ref="A2:A4"/>
    <mergeCell ref="F3:F4"/>
    <mergeCell ref="C2:G2"/>
    <mergeCell ref="G3:G4"/>
    <mergeCell ref="H2:K2"/>
    <mergeCell ref="B20:S20"/>
    <mergeCell ref="B19:S19"/>
    <mergeCell ref="B28:S28"/>
    <mergeCell ref="B12:S12"/>
    <mergeCell ref="B48:S48"/>
    <mergeCell ref="B41:S41"/>
    <mergeCell ref="B42:S42"/>
    <mergeCell ref="A176:S176"/>
    <mergeCell ref="A177:S177"/>
    <mergeCell ref="B171:S171"/>
    <mergeCell ref="B173:S173"/>
    <mergeCell ref="B175:R175"/>
    <mergeCell ref="A29:A31"/>
    <mergeCell ref="A32:A34"/>
    <mergeCell ref="B169:S169"/>
    <mergeCell ref="B92:S92"/>
    <mergeCell ref="B105:S105"/>
    <mergeCell ref="B106:S106"/>
    <mergeCell ref="B110:S110"/>
    <mergeCell ref="B123:S123"/>
    <mergeCell ref="B134:S134"/>
    <mergeCell ref="B135:S135"/>
    <mergeCell ref="B138:S138"/>
    <mergeCell ref="B144:S144"/>
    <mergeCell ref="B147:S147"/>
    <mergeCell ref="B124:S124"/>
    <mergeCell ref="B127:S127"/>
    <mergeCell ref="B143:S143"/>
    <mergeCell ref="B71:S71"/>
    <mergeCell ref="B53:S53"/>
    <mergeCell ref="B54:S54"/>
    <mergeCell ref="B60:S60"/>
    <mergeCell ref="B64:S64"/>
    <mergeCell ref="B65:S65"/>
  </mergeCells>
  <pageMargins left="0.19685039370078741" right="0.19685039370078741" top="0.19685039370078741" bottom="0.39370078740157483" header="0.11811023622047245" footer="0.11811023622047245"/>
  <pageSetup paperSize="9" scale="43" fitToWidth="0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17"/>
  <sheetViews>
    <sheetView workbookViewId="0">
      <selection activeCell="I26" sqref="I26"/>
    </sheetView>
  </sheetViews>
  <sheetFormatPr defaultRowHeight="15"/>
  <sheetData>
    <row r="17" spans="8:8">
      <c r="H17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2024-02-21T08:31:51Z</dcterms:modified>
</cp:coreProperties>
</file>